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acienda1\Portal Finanzas Públicas\"/>
    </mc:Choice>
  </mc:AlternateContent>
  <bookViews>
    <workbookView xWindow="0" yWindow="0" windowWidth="20490" windowHeight="7755"/>
  </bookViews>
  <sheets>
    <sheet name="armon 1" sheetId="1" r:id="rId1"/>
    <sheet name="armon 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25" i="2" l="1"/>
  <c r="F22" i="1"/>
  <c r="H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D25" i="2" l="1"/>
  <c r="D23" i="2"/>
  <c r="D22" i="2"/>
  <c r="D21" i="2"/>
  <c r="D19" i="2"/>
  <c r="D18" i="2"/>
  <c r="D17" i="2"/>
  <c r="D16" i="2"/>
  <c r="D14" i="2"/>
  <c r="D13" i="2"/>
  <c r="D11" i="2"/>
  <c r="D10" i="2"/>
  <c r="D9" i="2"/>
  <c r="G17" i="1"/>
  <c r="H11" i="2" l="1"/>
  <c r="G9" i="2"/>
  <c r="H9" i="2"/>
  <c r="G11" i="2"/>
  <c r="F26" i="2" l="1"/>
  <c r="E26" i="2"/>
  <c r="C26" i="2"/>
  <c r="B26" i="2"/>
  <c r="H23" i="2"/>
  <c r="G19" i="2"/>
  <c r="G25" i="2"/>
  <c r="G23" i="2"/>
  <c r="H19" i="2"/>
  <c r="H22" i="2"/>
  <c r="G22" i="2"/>
  <c r="H18" i="2"/>
  <c r="G18" i="2"/>
  <c r="H17" i="2"/>
  <c r="G17" i="2"/>
  <c r="H16" i="2"/>
  <c r="G16" i="2"/>
  <c r="H14" i="2"/>
  <c r="G14" i="2"/>
  <c r="H13" i="2"/>
  <c r="G13" i="2"/>
  <c r="D26" i="2" l="1"/>
  <c r="H26" i="2"/>
  <c r="G26" i="2"/>
  <c r="H21" i="1"/>
  <c r="H20" i="1"/>
  <c r="H19" i="1"/>
  <c r="H18" i="1"/>
  <c r="H17" i="1"/>
  <c r="H15" i="1"/>
  <c r="H14" i="1"/>
  <c r="H12" i="1"/>
  <c r="H9" i="1"/>
  <c r="G22" i="1" l="1"/>
  <c r="G21" i="1"/>
  <c r="G20" i="1"/>
  <c r="G19" i="1"/>
  <c r="G18" i="1"/>
  <c r="G15" i="1"/>
  <c r="G14" i="1"/>
  <c r="G12" i="1"/>
  <c r="G11" i="1"/>
  <c r="G10" i="1"/>
  <c r="G9" i="1"/>
  <c r="D22" i="1" l="1"/>
  <c r="D21" i="1"/>
  <c r="D20" i="1"/>
  <c r="D19" i="1"/>
  <c r="D18" i="1"/>
  <c r="D17" i="1"/>
  <c r="D15" i="1"/>
  <c r="D14" i="1"/>
  <c r="D12" i="1"/>
  <c r="D11" i="1"/>
  <c r="D10" i="1"/>
  <c r="D9" i="1"/>
  <c r="G23" i="1"/>
  <c r="F23" i="1"/>
  <c r="E23" i="1"/>
  <c r="C23" i="1"/>
  <c r="D23" i="1" l="1"/>
  <c r="B23" i="1"/>
  <c r="H23" i="1" s="1"/>
</calcChain>
</file>

<file path=xl/sharedStrings.xml><?xml version="1.0" encoding="utf-8"?>
<sst xmlns="http://schemas.openxmlformats.org/spreadsheetml/2006/main" count="71" uniqueCount="36">
  <si>
    <t>Rubro de los Ingresos</t>
  </si>
  <si>
    <t>Ingresos Recaudado</t>
  </si>
  <si>
    <t>(+ o -)</t>
  </si>
  <si>
    <t>(1)</t>
  </si>
  <si>
    <t>(2)</t>
  </si>
  <si>
    <t>(3= 1 + 2)</t>
  </si>
  <si>
    <t>(4)</t>
  </si>
  <si>
    <t>(5)</t>
  </si>
  <si>
    <t>(6= 5 - 1)</t>
  </si>
  <si>
    <t>(7= 5/1)</t>
  </si>
  <si>
    <t>Saldo Inicial Caja y Bancos</t>
  </si>
  <si>
    <t>Impuestos</t>
  </si>
  <si>
    <t>Cuotas y Aportaciones Seguridad Social</t>
  </si>
  <si>
    <t>Contribuciones de Mejoras</t>
  </si>
  <si>
    <t>Derechos</t>
  </si>
  <si>
    <t>Productos</t>
  </si>
  <si>
    <t xml:space="preserve">  Corriente</t>
  </si>
  <si>
    <t xml:space="preserve">  Capital</t>
  </si>
  <si>
    <t>Aprovechamientos</t>
  </si>
  <si>
    <t>Ingresos por Venta de Bienes y Servicios</t>
  </si>
  <si>
    <t>Participaciones y Aportaciones</t>
  </si>
  <si>
    <t>Transferencias, Asignaciones, Subsidios y Otras Ayudas</t>
  </si>
  <si>
    <t>Ingresos Derivados de Financiamiento</t>
  </si>
  <si>
    <t>Total</t>
  </si>
  <si>
    <t>Ingresos Excedentes 1</t>
  </si>
  <si>
    <t>Ingresos del Gobierno</t>
  </si>
  <si>
    <t>Cuotas y Aportaciones de Seguridad Social</t>
  </si>
  <si>
    <t>Ingresos de Organismos y Empresas</t>
  </si>
  <si>
    <t>CUENTA PUBLICA ANUAL 2015 ARMONIZADA</t>
  </si>
  <si>
    <t>Ingresos Estimados 
Original Anual</t>
  </si>
  <si>
    <t xml:space="preserve">Apliaciones y  Reducciones </t>
  </si>
  <si>
    <t>Ingresos Modificado
Anual</t>
  </si>
  <si>
    <t>Ingresos Devengado</t>
  </si>
  <si>
    <t>Variación Vs  Original</t>
  </si>
  <si>
    <t>% de Avance 
Anual</t>
  </si>
  <si>
    <t>Estado Analitico de Ingresos
Por Fuente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</si>
</sst>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0" fontId="2" fillId="0" borderId="0" xfId="0" applyFont="1"/>
    <xf numFmtId="0" fontId="1" fillId="0" borderId="3" xfId="0" applyFont="1" applyBorder="1" applyAlignment="1">
      <alignment horizontal="center" vertical="justify"/>
    </xf>
    <xf numFmtId="0" fontId="2" fillId="0" borderId="3" xfId="0" applyFont="1" applyBorder="1"/>
    <xf numFmtId="0" fontId="2" fillId="0" borderId="4" xfId="0" applyFont="1" applyBorder="1"/>
    <xf numFmtId="0" fontId="2" fillId="0" borderId="4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vertical="justify" wrapText="1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center"/>
    </xf>
    <xf numFmtId="3" fontId="2" fillId="0" borderId="0" xfId="0" applyNumberFormat="1" applyFont="1"/>
    <xf numFmtId="3" fontId="2" fillId="0" borderId="1" xfId="0" applyNumberFormat="1" applyFont="1" applyBorder="1"/>
    <xf numFmtId="0" fontId="3" fillId="0" borderId="0" xfId="0" applyFont="1"/>
    <xf numFmtId="4" fontId="2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4" fontId="2" fillId="0" borderId="3" xfId="0" applyNumberFormat="1" applyFont="1" applyBorder="1"/>
    <xf numFmtId="3" fontId="2" fillId="0" borderId="3" xfId="0" applyNumberFormat="1" applyFont="1" applyFill="1" applyBorder="1"/>
    <xf numFmtId="0" fontId="2" fillId="0" borderId="3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3" fontId="2" fillId="0" borderId="4" xfId="0" applyNumberFormat="1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3" xfId="0" applyFont="1" applyBorder="1"/>
    <xf numFmtId="3" fontId="2" fillId="0" borderId="5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showGridLines="0" tabSelected="1" workbookViewId="0">
      <selection activeCell="J10" sqref="J10"/>
    </sheetView>
  </sheetViews>
  <sheetFormatPr baseColWidth="10" defaultRowHeight="15" x14ac:dyDescent="0.25"/>
  <cols>
    <col min="1" max="1" width="31.85546875" customWidth="1"/>
    <col min="2" max="2" width="14.7109375" customWidth="1"/>
    <col min="3" max="3" width="12.7109375" customWidth="1"/>
    <col min="4" max="6" width="14.7109375" customWidth="1"/>
    <col min="7" max="7" width="13.7109375" customWidth="1"/>
    <col min="8" max="8" width="12.7109375" customWidth="1"/>
  </cols>
  <sheetData>
    <row r="2" spans="1:10" ht="16.5" x14ac:dyDescent="0.3">
      <c r="A2" s="23" t="s">
        <v>28</v>
      </c>
      <c r="B2" s="4"/>
      <c r="C2" s="4"/>
      <c r="D2" s="4"/>
      <c r="E2" s="4"/>
      <c r="F2" s="4"/>
      <c r="G2" s="4"/>
      <c r="H2" s="4"/>
    </row>
    <row r="3" spans="1:10" ht="16.5" x14ac:dyDescent="0.3">
      <c r="A3" s="4"/>
      <c r="B3" s="4"/>
      <c r="C3" s="4"/>
      <c r="D3" s="4"/>
      <c r="E3" s="4"/>
      <c r="F3" s="4"/>
      <c r="G3" s="4"/>
      <c r="H3" s="4"/>
    </row>
    <row r="4" spans="1:10" ht="49.5" x14ac:dyDescent="0.25">
      <c r="A4" s="39" t="s">
        <v>0</v>
      </c>
      <c r="B4" s="26" t="s">
        <v>29</v>
      </c>
      <c r="C4" s="27" t="s">
        <v>30</v>
      </c>
      <c r="D4" s="26" t="s">
        <v>31</v>
      </c>
      <c r="E4" s="27" t="s">
        <v>32</v>
      </c>
      <c r="F4" s="26" t="s">
        <v>1</v>
      </c>
      <c r="G4" s="26" t="s">
        <v>33</v>
      </c>
      <c r="H4" s="26" t="s">
        <v>34</v>
      </c>
    </row>
    <row r="5" spans="1:10" ht="16.5" x14ac:dyDescent="0.25">
      <c r="A5" s="40"/>
      <c r="B5" s="5"/>
      <c r="C5" s="5" t="s">
        <v>2</v>
      </c>
      <c r="D5" s="5"/>
      <c r="E5" s="5"/>
      <c r="F5" s="5"/>
      <c r="G5" s="5"/>
      <c r="H5" s="5"/>
    </row>
    <row r="6" spans="1:10" ht="16.5" x14ac:dyDescent="0.3">
      <c r="A6" s="41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10" ht="16.5" x14ac:dyDescent="0.3">
      <c r="A7" s="9" t="s">
        <v>10</v>
      </c>
      <c r="B7" s="10"/>
      <c r="C7" s="10"/>
      <c r="D7" s="10"/>
      <c r="E7" s="10"/>
      <c r="F7" s="10"/>
      <c r="G7" s="10"/>
      <c r="H7" s="10"/>
    </row>
    <row r="8" spans="1:10" ht="10.5" customHeight="1" x14ac:dyDescent="0.3">
      <c r="A8" s="6"/>
      <c r="B8" s="11"/>
      <c r="C8" s="11"/>
      <c r="D8" s="11"/>
      <c r="E8" s="11"/>
      <c r="F8" s="11"/>
      <c r="G8" s="11"/>
      <c r="H8" s="11"/>
    </row>
    <row r="9" spans="1:10" ht="16.5" x14ac:dyDescent="0.3">
      <c r="A9" s="12" t="s">
        <v>11</v>
      </c>
      <c r="B9" s="13">
        <v>2192151351</v>
      </c>
      <c r="C9" s="13">
        <v>0</v>
      </c>
      <c r="D9" s="13">
        <f>+B9+C9</f>
        <v>2192151351</v>
      </c>
      <c r="E9" s="14">
        <v>2162984808.8899999</v>
      </c>
      <c r="F9" s="14">
        <f>+E9</f>
        <v>2162984808.8899999</v>
      </c>
      <c r="G9" s="13">
        <f>+F9-B9</f>
        <v>-29166542.110000134</v>
      </c>
      <c r="H9" s="24">
        <f>+F9/B9</f>
        <v>0.98669501442193075</v>
      </c>
      <c r="J9" s="1"/>
    </row>
    <row r="10" spans="1:10" ht="33" x14ac:dyDescent="0.3">
      <c r="A10" s="12" t="s">
        <v>12</v>
      </c>
      <c r="B10" s="13">
        <v>0</v>
      </c>
      <c r="C10" s="13">
        <v>0</v>
      </c>
      <c r="D10" s="13">
        <f t="shared" ref="D10:D22" si="0">+B10+C10</f>
        <v>0</v>
      </c>
      <c r="E10" s="13">
        <v>0</v>
      </c>
      <c r="F10" s="14">
        <f t="shared" ref="F10:F22" si="1">+E10</f>
        <v>0</v>
      </c>
      <c r="G10" s="13">
        <f t="shared" ref="G10:G22" si="2">+F10-B10</f>
        <v>0</v>
      </c>
      <c r="H10" s="24">
        <v>0</v>
      </c>
    </row>
    <row r="11" spans="1:10" ht="16.5" x14ac:dyDescent="0.3">
      <c r="A11" s="12" t="s">
        <v>13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4">
        <f t="shared" si="1"/>
        <v>0</v>
      </c>
      <c r="G11" s="13">
        <f t="shared" si="2"/>
        <v>0</v>
      </c>
      <c r="H11" s="24">
        <v>0</v>
      </c>
    </row>
    <row r="12" spans="1:10" ht="16.5" x14ac:dyDescent="0.3">
      <c r="A12" s="12" t="s">
        <v>14</v>
      </c>
      <c r="B12" s="13">
        <v>1298529414</v>
      </c>
      <c r="C12" s="13">
        <v>0</v>
      </c>
      <c r="D12" s="13">
        <f t="shared" si="0"/>
        <v>1298529414</v>
      </c>
      <c r="E12" s="13">
        <v>1270181460.9100001</v>
      </c>
      <c r="F12" s="14">
        <f t="shared" si="1"/>
        <v>1270181460.9100001</v>
      </c>
      <c r="G12" s="13">
        <f t="shared" si="2"/>
        <v>-28347953.089999914</v>
      </c>
      <c r="H12" s="24">
        <f t="shared" ref="H12:H23" si="3">+F12/B12</f>
        <v>0.97816918678593756</v>
      </c>
      <c r="J12" s="1"/>
    </row>
    <row r="13" spans="1:10" ht="16.5" x14ac:dyDescent="0.3">
      <c r="A13" s="15" t="s">
        <v>15</v>
      </c>
      <c r="B13" s="13"/>
      <c r="C13" s="13"/>
      <c r="D13" s="13"/>
      <c r="E13" s="13"/>
      <c r="F13" s="14">
        <f t="shared" si="1"/>
        <v>0</v>
      </c>
      <c r="G13" s="13"/>
      <c r="H13" s="24"/>
    </row>
    <row r="14" spans="1:10" ht="16.5" x14ac:dyDescent="0.3">
      <c r="A14" s="12" t="s">
        <v>16</v>
      </c>
      <c r="B14" s="13">
        <v>24769222</v>
      </c>
      <c r="C14" s="13">
        <v>0</v>
      </c>
      <c r="D14" s="13">
        <f t="shared" si="0"/>
        <v>24769222</v>
      </c>
      <c r="E14" s="13">
        <v>17670557.27</v>
      </c>
      <c r="F14" s="14">
        <f t="shared" si="1"/>
        <v>17670557.27</v>
      </c>
      <c r="G14" s="13">
        <f t="shared" si="2"/>
        <v>-7098664.7300000004</v>
      </c>
      <c r="H14" s="24">
        <f t="shared" si="3"/>
        <v>0.71340784421892622</v>
      </c>
    </row>
    <row r="15" spans="1:10" ht="16.5" x14ac:dyDescent="0.3">
      <c r="A15" s="12" t="s">
        <v>17</v>
      </c>
      <c r="B15" s="13">
        <v>16557823</v>
      </c>
      <c r="C15" s="13">
        <v>0</v>
      </c>
      <c r="D15" s="13">
        <f t="shared" si="0"/>
        <v>16557823</v>
      </c>
      <c r="E15" s="13">
        <v>42733464.920000002</v>
      </c>
      <c r="F15" s="14">
        <f t="shared" si="1"/>
        <v>42733464.920000002</v>
      </c>
      <c r="G15" s="13">
        <f t="shared" si="2"/>
        <v>26175641.920000002</v>
      </c>
      <c r="H15" s="24">
        <f t="shared" si="3"/>
        <v>2.5808625276402579</v>
      </c>
    </row>
    <row r="16" spans="1:10" ht="16.5" x14ac:dyDescent="0.3">
      <c r="A16" s="15" t="s">
        <v>18</v>
      </c>
      <c r="B16" s="13"/>
      <c r="C16" s="13"/>
      <c r="D16" s="13"/>
      <c r="E16" s="13"/>
      <c r="F16" s="14">
        <f t="shared" si="1"/>
        <v>0</v>
      </c>
      <c r="G16" s="13"/>
      <c r="H16" s="24"/>
    </row>
    <row r="17" spans="1:10" ht="16.5" x14ac:dyDescent="0.3">
      <c r="A17" s="12" t="s">
        <v>16</v>
      </c>
      <c r="B17" s="13">
        <v>1849744654</v>
      </c>
      <c r="C17" s="13">
        <v>0</v>
      </c>
      <c r="D17" s="13">
        <f t="shared" si="0"/>
        <v>1849744654</v>
      </c>
      <c r="E17" s="14">
        <v>1989718061.6800001</v>
      </c>
      <c r="F17" s="14">
        <f t="shared" si="1"/>
        <v>1989718061.6800001</v>
      </c>
      <c r="G17" s="13">
        <f t="shared" si="2"/>
        <v>139973407.68000007</v>
      </c>
      <c r="H17" s="24">
        <f t="shared" si="3"/>
        <v>1.0756717460311687</v>
      </c>
      <c r="J17" s="1"/>
    </row>
    <row r="18" spans="1:10" ht="16.5" x14ac:dyDescent="0.3">
      <c r="A18" s="12" t="s">
        <v>17</v>
      </c>
      <c r="B18" s="13">
        <v>15372936</v>
      </c>
      <c r="C18" s="13">
        <v>0</v>
      </c>
      <c r="D18" s="13">
        <f t="shared" si="0"/>
        <v>15372936</v>
      </c>
      <c r="E18" s="14">
        <v>4649111.4400000004</v>
      </c>
      <c r="F18" s="14">
        <f t="shared" si="1"/>
        <v>4649111.4400000004</v>
      </c>
      <c r="G18" s="13">
        <f t="shared" si="2"/>
        <v>-10723824.559999999</v>
      </c>
      <c r="H18" s="24">
        <f t="shared" si="3"/>
        <v>0.30242183015658169</v>
      </c>
      <c r="J18" s="1"/>
    </row>
    <row r="19" spans="1:10" ht="33" x14ac:dyDescent="0.3">
      <c r="A19" s="12" t="s">
        <v>19</v>
      </c>
      <c r="B19" s="13">
        <v>5744690</v>
      </c>
      <c r="C19" s="13">
        <v>0</v>
      </c>
      <c r="D19" s="13">
        <f t="shared" si="0"/>
        <v>5744690</v>
      </c>
      <c r="E19" s="13">
        <v>5835973.46</v>
      </c>
      <c r="F19" s="14">
        <f t="shared" si="1"/>
        <v>5835973.46</v>
      </c>
      <c r="G19" s="13">
        <f t="shared" si="2"/>
        <v>91283.459999999963</v>
      </c>
      <c r="H19" s="24">
        <f t="shared" si="3"/>
        <v>1.0158900584713884</v>
      </c>
    </row>
    <row r="20" spans="1:10" ht="16.5" x14ac:dyDescent="0.3">
      <c r="A20" s="12" t="s">
        <v>20</v>
      </c>
      <c r="B20" s="13">
        <v>29585746560</v>
      </c>
      <c r="C20" s="13">
        <v>0</v>
      </c>
      <c r="D20" s="13">
        <f t="shared" si="0"/>
        <v>29585746560</v>
      </c>
      <c r="E20" s="13">
        <v>30903321509.799999</v>
      </c>
      <c r="F20" s="14">
        <f t="shared" si="1"/>
        <v>30903321509.799999</v>
      </c>
      <c r="G20" s="13">
        <f t="shared" si="2"/>
        <v>1317574949.7999992</v>
      </c>
      <c r="H20" s="24">
        <f t="shared" si="3"/>
        <v>1.044534111962595</v>
      </c>
    </row>
    <row r="21" spans="1:10" ht="33" x14ac:dyDescent="0.25">
      <c r="A21" s="16" t="s">
        <v>21</v>
      </c>
      <c r="B21" s="13">
        <v>11559443790</v>
      </c>
      <c r="C21" s="13">
        <v>0</v>
      </c>
      <c r="D21" s="13">
        <f t="shared" si="0"/>
        <v>11559443790</v>
      </c>
      <c r="E21" s="13">
        <v>13572411120.42</v>
      </c>
      <c r="F21" s="14">
        <f t="shared" si="1"/>
        <v>13572411120.42</v>
      </c>
      <c r="G21" s="13">
        <f t="shared" si="2"/>
        <v>2012967330.4200001</v>
      </c>
      <c r="H21" s="24">
        <f t="shared" si="3"/>
        <v>1.1741405007878845</v>
      </c>
    </row>
    <row r="22" spans="1:10" ht="16.5" x14ac:dyDescent="0.3">
      <c r="A22" s="17" t="s">
        <v>22</v>
      </c>
      <c r="B22" s="18">
        <v>2046000000</v>
      </c>
      <c r="C22" s="13">
        <v>0</v>
      </c>
      <c r="D22" s="13">
        <f t="shared" si="0"/>
        <v>2046000000</v>
      </c>
      <c r="E22" s="18">
        <v>5897205112</v>
      </c>
      <c r="F22" s="14">
        <f t="shared" si="1"/>
        <v>5897205112</v>
      </c>
      <c r="G22" s="13">
        <f t="shared" si="2"/>
        <v>3851205112</v>
      </c>
      <c r="H22" s="24">
        <f t="shared" si="3"/>
        <v>2.8823094389051809</v>
      </c>
    </row>
    <row r="23" spans="1:10" ht="22.5" customHeight="1" x14ac:dyDescent="0.3">
      <c r="A23" s="19" t="s">
        <v>23</v>
      </c>
      <c r="B23" s="20">
        <f>SUM(B9:B22)</f>
        <v>48594060440</v>
      </c>
      <c r="C23" s="20">
        <f t="shared" ref="C23:G23" si="4">SUM(C9:C22)</f>
        <v>0</v>
      </c>
      <c r="D23" s="20">
        <f t="shared" si="4"/>
        <v>48594060440</v>
      </c>
      <c r="E23" s="20">
        <f t="shared" si="4"/>
        <v>55866711180.789993</v>
      </c>
      <c r="F23" s="20">
        <f t="shared" si="4"/>
        <v>55866711180.789993</v>
      </c>
      <c r="G23" s="20">
        <f t="shared" si="4"/>
        <v>7272650740.789999</v>
      </c>
      <c r="H23" s="25">
        <f t="shared" si="3"/>
        <v>1.149661309940742</v>
      </c>
    </row>
    <row r="24" spans="1:10" ht="21" customHeight="1" x14ac:dyDescent="0.3">
      <c r="A24" s="4"/>
      <c r="B24" s="21"/>
      <c r="C24" s="21"/>
      <c r="D24" s="21"/>
      <c r="E24" s="21"/>
      <c r="F24" s="37" t="s">
        <v>24</v>
      </c>
      <c r="G24" s="38"/>
      <c r="H24" s="22"/>
    </row>
    <row r="25" spans="1:10" x14ac:dyDescent="0.25">
      <c r="B25" s="1"/>
    </row>
    <row r="26" spans="1:10" x14ac:dyDescent="0.25">
      <c r="B26" s="1"/>
      <c r="D26" s="3"/>
      <c r="E26" s="3"/>
      <c r="F26" s="3"/>
    </row>
    <row r="27" spans="1:10" x14ac:dyDescent="0.25">
      <c r="B27" s="1"/>
      <c r="G27" s="1"/>
    </row>
    <row r="28" spans="1:10" x14ac:dyDescent="0.25">
      <c r="B28" s="1"/>
      <c r="F28" s="2"/>
    </row>
    <row r="29" spans="1:10" x14ac:dyDescent="0.25">
      <c r="F29" s="1"/>
    </row>
  </sheetData>
  <mergeCells count="2">
    <mergeCell ref="F24:G24"/>
    <mergeCell ref="A4:A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showGridLines="0" workbookViewId="0">
      <selection activeCell="I8" sqref="I8"/>
    </sheetView>
  </sheetViews>
  <sheetFormatPr baseColWidth="10" defaultRowHeight="15" x14ac:dyDescent="0.25"/>
  <cols>
    <col min="1" max="1" width="35.42578125" customWidth="1"/>
    <col min="2" max="2" width="14.7109375" customWidth="1"/>
    <col min="3" max="3" width="12.7109375" customWidth="1"/>
    <col min="4" max="7" width="14.7109375" customWidth="1"/>
    <col min="8" max="8" width="12.7109375" customWidth="1"/>
  </cols>
  <sheetData>
    <row r="2" spans="1:8" ht="16.5" x14ac:dyDescent="0.3">
      <c r="A2" s="23" t="s">
        <v>28</v>
      </c>
      <c r="B2" s="4"/>
      <c r="C2" s="4"/>
      <c r="D2" s="4"/>
      <c r="E2" s="4"/>
      <c r="F2" s="4"/>
      <c r="G2" s="4"/>
      <c r="H2" s="4"/>
    </row>
    <row r="3" spans="1:8" ht="16.5" x14ac:dyDescent="0.3">
      <c r="A3" s="4"/>
      <c r="B3" s="4"/>
      <c r="C3" s="4"/>
      <c r="D3" s="4"/>
      <c r="E3" s="4"/>
      <c r="F3" s="4"/>
      <c r="G3" s="4"/>
      <c r="H3" s="4"/>
    </row>
    <row r="4" spans="1:8" ht="49.5" x14ac:dyDescent="0.25">
      <c r="A4" s="42" t="s">
        <v>35</v>
      </c>
      <c r="B4" s="26" t="s">
        <v>29</v>
      </c>
      <c r="C4" s="27" t="s">
        <v>30</v>
      </c>
      <c r="D4" s="26" t="s">
        <v>31</v>
      </c>
      <c r="E4" s="27" t="s">
        <v>32</v>
      </c>
      <c r="F4" s="26" t="s">
        <v>1</v>
      </c>
      <c r="G4" s="26" t="s">
        <v>33</v>
      </c>
      <c r="H4" s="26" t="s">
        <v>34</v>
      </c>
    </row>
    <row r="5" spans="1:8" ht="16.5" x14ac:dyDescent="0.25">
      <c r="A5" s="40"/>
      <c r="B5" s="5"/>
      <c r="C5" s="5" t="s">
        <v>2</v>
      </c>
      <c r="D5" s="5"/>
      <c r="E5" s="5"/>
      <c r="F5" s="5"/>
      <c r="G5" s="5"/>
      <c r="H5" s="5"/>
    </row>
    <row r="6" spans="1:8" ht="16.5" x14ac:dyDescent="0.3">
      <c r="A6" s="41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8" ht="16.5" x14ac:dyDescent="0.3">
      <c r="A7" s="28" t="s">
        <v>25</v>
      </c>
      <c r="B7" s="10"/>
      <c r="C7" s="10"/>
      <c r="D7" s="10"/>
      <c r="E7" s="10"/>
      <c r="F7" s="10"/>
      <c r="G7" s="10"/>
      <c r="H7" s="10"/>
    </row>
    <row r="8" spans="1:8" ht="7.5" customHeight="1" x14ac:dyDescent="0.3">
      <c r="A8" s="6"/>
      <c r="B8" s="11"/>
      <c r="C8" s="11"/>
      <c r="D8" s="11"/>
      <c r="E8" s="11"/>
      <c r="F8" s="11"/>
      <c r="G8" s="11"/>
      <c r="H8" s="11"/>
    </row>
    <row r="9" spans="1:8" ht="16.5" x14ac:dyDescent="0.3">
      <c r="A9" s="6" t="s">
        <v>11</v>
      </c>
      <c r="B9" s="11">
        <v>2192151351</v>
      </c>
      <c r="C9" s="11">
        <v>0</v>
      </c>
      <c r="D9" s="11">
        <f>+B9+C9</f>
        <v>2192151351</v>
      </c>
      <c r="E9" s="11">
        <v>2162984808.8899999</v>
      </c>
      <c r="F9" s="11">
        <v>2162984808.8899999</v>
      </c>
      <c r="G9" s="11">
        <f>+F9-B9</f>
        <v>-29166542.110000134</v>
      </c>
      <c r="H9" s="29">
        <f>+F9/B9</f>
        <v>0.98669501442193075</v>
      </c>
    </row>
    <row r="10" spans="1:8" ht="16.5" x14ac:dyDescent="0.3">
      <c r="A10" s="6" t="s">
        <v>13</v>
      </c>
      <c r="B10" s="11">
        <v>0</v>
      </c>
      <c r="C10" s="11">
        <v>0</v>
      </c>
      <c r="D10" s="11">
        <f>+B10+C10</f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6.5" x14ac:dyDescent="0.3">
      <c r="A11" s="6" t="s">
        <v>14</v>
      </c>
      <c r="B11" s="11">
        <v>1298529414</v>
      </c>
      <c r="C11" s="11">
        <v>0</v>
      </c>
      <c r="D11" s="11">
        <f>+B11+C11</f>
        <v>1298529414</v>
      </c>
      <c r="E11" s="30">
        <v>1270181460.9100001</v>
      </c>
      <c r="F11" s="30">
        <v>1270181460.9100001</v>
      </c>
      <c r="G11" s="11">
        <f t="shared" ref="G11" si="0">+F11-B11</f>
        <v>-28347953.089999914</v>
      </c>
      <c r="H11" s="29">
        <f t="shared" ref="H11" si="1">+F11/B11</f>
        <v>0.97816918678593756</v>
      </c>
    </row>
    <row r="12" spans="1:8" ht="16.5" x14ac:dyDescent="0.3">
      <c r="A12" s="6" t="s">
        <v>15</v>
      </c>
      <c r="B12" s="11"/>
      <c r="C12" s="11"/>
      <c r="D12" s="11"/>
      <c r="E12" s="11"/>
      <c r="F12" s="11"/>
      <c r="G12" s="11"/>
      <c r="H12" s="11"/>
    </row>
    <row r="13" spans="1:8" ht="16.5" x14ac:dyDescent="0.3">
      <c r="A13" s="6" t="s">
        <v>16</v>
      </c>
      <c r="B13" s="11">
        <v>24769222</v>
      </c>
      <c r="C13" s="11">
        <v>0</v>
      </c>
      <c r="D13" s="11">
        <f>+B13+C13</f>
        <v>24769222</v>
      </c>
      <c r="E13" s="11">
        <v>17670557.27</v>
      </c>
      <c r="F13" s="11">
        <v>17670557.27</v>
      </c>
      <c r="G13" s="11">
        <f t="shared" ref="G13:G18" si="2">+F13-B13</f>
        <v>-7098664.7300000004</v>
      </c>
      <c r="H13" s="29">
        <f t="shared" ref="H13:H18" si="3">+F13/B13</f>
        <v>0.71340784421892622</v>
      </c>
    </row>
    <row r="14" spans="1:8" ht="16.5" x14ac:dyDescent="0.3">
      <c r="A14" s="6" t="s">
        <v>17</v>
      </c>
      <c r="B14" s="11">
        <v>16557823</v>
      </c>
      <c r="C14" s="11">
        <v>0</v>
      </c>
      <c r="D14" s="11">
        <f>+B14+C14</f>
        <v>16557823</v>
      </c>
      <c r="E14" s="11">
        <v>42733464.920000002</v>
      </c>
      <c r="F14" s="11">
        <v>42733464.920000002</v>
      </c>
      <c r="G14" s="11">
        <f t="shared" si="2"/>
        <v>26175641.920000002</v>
      </c>
      <c r="H14" s="29">
        <f t="shared" si="3"/>
        <v>2.5808625276402579</v>
      </c>
    </row>
    <row r="15" spans="1:8" ht="16.5" x14ac:dyDescent="0.3">
      <c r="A15" s="6" t="s">
        <v>18</v>
      </c>
      <c r="B15" s="11"/>
      <c r="C15" s="11"/>
      <c r="D15" s="11"/>
      <c r="E15" s="11"/>
      <c r="F15" s="11"/>
      <c r="G15" s="11"/>
      <c r="H15" s="29"/>
    </row>
    <row r="16" spans="1:8" ht="16.5" x14ac:dyDescent="0.3">
      <c r="A16" s="6" t="s">
        <v>16</v>
      </c>
      <c r="B16" s="11">
        <v>1849744654</v>
      </c>
      <c r="C16" s="11">
        <v>0</v>
      </c>
      <c r="D16" s="11">
        <f>+B16+C16</f>
        <v>1849744654</v>
      </c>
      <c r="E16" s="30">
        <v>1989718061.6800001</v>
      </c>
      <c r="F16" s="30">
        <v>1989718061.6800001</v>
      </c>
      <c r="G16" s="11">
        <f t="shared" si="2"/>
        <v>139973407.68000007</v>
      </c>
      <c r="H16" s="29">
        <f t="shared" si="3"/>
        <v>1.0756717460311687</v>
      </c>
    </row>
    <row r="17" spans="1:8" ht="16.5" x14ac:dyDescent="0.3">
      <c r="A17" s="6" t="s">
        <v>17</v>
      </c>
      <c r="B17" s="11">
        <v>15372936</v>
      </c>
      <c r="C17" s="11">
        <v>0</v>
      </c>
      <c r="D17" s="11">
        <f>+B17+C17</f>
        <v>15372936</v>
      </c>
      <c r="E17" s="30">
        <v>4649111.4400000004</v>
      </c>
      <c r="F17" s="30">
        <v>4649111.4400000004</v>
      </c>
      <c r="G17" s="11">
        <f t="shared" si="2"/>
        <v>-10723824.559999999</v>
      </c>
      <c r="H17" s="29">
        <f t="shared" si="3"/>
        <v>0.30242183015658169</v>
      </c>
    </row>
    <row r="18" spans="1:8" ht="16.5" x14ac:dyDescent="0.3">
      <c r="A18" s="6" t="s">
        <v>20</v>
      </c>
      <c r="B18" s="11">
        <v>29585746560</v>
      </c>
      <c r="C18" s="11">
        <v>0</v>
      </c>
      <c r="D18" s="11">
        <f>+B18+C18</f>
        <v>29585746560</v>
      </c>
      <c r="E18" s="11">
        <v>30903321509.799999</v>
      </c>
      <c r="F18" s="11">
        <v>30903321509.799999</v>
      </c>
      <c r="G18" s="11">
        <f t="shared" si="2"/>
        <v>1317574949.7999992</v>
      </c>
      <c r="H18" s="29">
        <f t="shared" si="3"/>
        <v>1.044534111962595</v>
      </c>
    </row>
    <row r="19" spans="1:8" ht="33" x14ac:dyDescent="0.3">
      <c r="A19" s="31" t="s">
        <v>21</v>
      </c>
      <c r="B19" s="11">
        <v>5299129122</v>
      </c>
      <c r="C19" s="11">
        <v>0</v>
      </c>
      <c r="D19" s="11">
        <f>+B19+C19</f>
        <v>5299129122</v>
      </c>
      <c r="E19" s="11">
        <v>7225838699.000001</v>
      </c>
      <c r="F19" s="11">
        <v>7225838699.000001</v>
      </c>
      <c r="G19" s="11">
        <f t="shared" ref="G19" si="4">+F19-B19</f>
        <v>1926709577.000001</v>
      </c>
      <c r="H19" s="29">
        <f t="shared" ref="H19" si="5">+F19/B19</f>
        <v>1.3635898527176897</v>
      </c>
    </row>
    <row r="20" spans="1:8" ht="16.5" x14ac:dyDescent="0.3">
      <c r="A20" s="32" t="s">
        <v>27</v>
      </c>
      <c r="B20" s="11"/>
      <c r="C20" s="11"/>
      <c r="D20" s="11"/>
      <c r="E20" s="11"/>
      <c r="F20" s="11"/>
      <c r="G20" s="11"/>
      <c r="H20" s="11"/>
    </row>
    <row r="21" spans="1:8" ht="16.5" x14ac:dyDescent="0.3">
      <c r="A21" s="31" t="s">
        <v>26</v>
      </c>
      <c r="B21" s="11">
        <v>0</v>
      </c>
      <c r="C21" s="11">
        <v>0</v>
      </c>
      <c r="D21" s="11">
        <f>+B21+C21</f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6.5" x14ac:dyDescent="0.3">
      <c r="A22" s="6" t="s">
        <v>19</v>
      </c>
      <c r="B22" s="11">
        <v>5744690</v>
      </c>
      <c r="C22" s="11">
        <v>0</v>
      </c>
      <c r="D22" s="11">
        <f>+B22+C22</f>
        <v>5744690</v>
      </c>
      <c r="E22" s="11">
        <v>5835973.46</v>
      </c>
      <c r="F22" s="11">
        <v>5835973.46</v>
      </c>
      <c r="G22" s="11">
        <f t="shared" ref="G22:G23" si="6">+F22-B22</f>
        <v>91283.459999999963</v>
      </c>
      <c r="H22" s="29">
        <f t="shared" ref="H22:H25" si="7">+F22/B22</f>
        <v>1.0158900584713884</v>
      </c>
    </row>
    <row r="23" spans="1:8" ht="33" x14ac:dyDescent="0.3">
      <c r="A23" s="31" t="s">
        <v>21</v>
      </c>
      <c r="B23" s="11">
        <v>6260314668</v>
      </c>
      <c r="C23" s="11">
        <v>0</v>
      </c>
      <c r="D23" s="11">
        <f>+B23+C23</f>
        <v>6260314668</v>
      </c>
      <c r="E23" s="11">
        <v>6346572421.4199991</v>
      </c>
      <c r="F23" s="11">
        <v>6346572421.4199991</v>
      </c>
      <c r="G23" s="11">
        <f t="shared" si="6"/>
        <v>86257753.419999123</v>
      </c>
      <c r="H23" s="29">
        <f t="shared" si="7"/>
        <v>1.0137785012406662</v>
      </c>
    </row>
    <row r="24" spans="1:8" ht="16.5" x14ac:dyDescent="0.3">
      <c r="A24" s="36" t="s">
        <v>22</v>
      </c>
      <c r="B24" s="11"/>
      <c r="C24" s="11"/>
      <c r="D24" s="11"/>
      <c r="E24" s="11"/>
      <c r="F24" s="11"/>
      <c r="G24" s="11"/>
      <c r="H24" s="11"/>
    </row>
    <row r="25" spans="1:8" ht="16.5" x14ac:dyDescent="0.3">
      <c r="A25" s="7" t="s">
        <v>22</v>
      </c>
      <c r="B25" s="33">
        <v>2046000000</v>
      </c>
      <c r="C25" s="11">
        <v>0</v>
      </c>
      <c r="D25" s="11">
        <f>+B25+C25</f>
        <v>2046000000</v>
      </c>
      <c r="E25" s="33">
        <v>5897205112</v>
      </c>
      <c r="F25" s="33">
        <v>5897205112</v>
      </c>
      <c r="G25" s="11">
        <f t="shared" ref="G25" si="8">+F25-B25</f>
        <v>3851205112</v>
      </c>
      <c r="H25" s="29">
        <f t="shared" si="7"/>
        <v>2.8823094389051809</v>
      </c>
    </row>
    <row r="26" spans="1:8" ht="16.5" x14ac:dyDescent="0.3">
      <c r="A26" s="19" t="s">
        <v>23</v>
      </c>
      <c r="B26" s="34">
        <f>SUM(B9:B25)</f>
        <v>48594060440</v>
      </c>
      <c r="C26" s="34">
        <f t="shared" ref="C26:G26" si="9">SUM(C9:C25)</f>
        <v>0</v>
      </c>
      <c r="D26" s="34">
        <f t="shared" si="9"/>
        <v>48594060440</v>
      </c>
      <c r="E26" s="34">
        <f t="shared" si="9"/>
        <v>55866711180.789993</v>
      </c>
      <c r="F26" s="34">
        <f t="shared" si="9"/>
        <v>55866711180.789993</v>
      </c>
      <c r="G26" s="34">
        <f t="shared" si="9"/>
        <v>7272650740.789999</v>
      </c>
      <c r="H26" s="35">
        <f t="shared" ref="H26" si="10">+F26/B26</f>
        <v>1.149661309940742</v>
      </c>
    </row>
    <row r="27" spans="1:8" ht="16.5" x14ac:dyDescent="0.3">
      <c r="A27" s="4"/>
      <c r="B27" s="21"/>
      <c r="C27" s="21"/>
      <c r="D27" s="21"/>
      <c r="E27" s="21"/>
      <c r="F27" s="37" t="s">
        <v>24</v>
      </c>
      <c r="G27" s="38"/>
      <c r="H27" s="22"/>
    </row>
    <row r="28" spans="1:8" ht="16.5" x14ac:dyDescent="0.3">
      <c r="A28" s="4"/>
      <c r="B28" s="21"/>
      <c r="C28" s="4"/>
      <c r="D28" s="4"/>
      <c r="E28" s="21"/>
      <c r="F28" s="4"/>
      <c r="G28" s="4"/>
      <c r="H28" s="4"/>
    </row>
    <row r="29" spans="1:8" x14ac:dyDescent="0.25">
      <c r="B29" s="1"/>
    </row>
    <row r="30" spans="1:8" x14ac:dyDescent="0.25">
      <c r="B30" s="1"/>
      <c r="E30" s="1"/>
    </row>
    <row r="31" spans="1:8" x14ac:dyDescent="0.25">
      <c r="B31" s="1"/>
    </row>
  </sheetData>
  <mergeCells count="2">
    <mergeCell ref="A4:A6"/>
    <mergeCell ref="F27:G2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armon 1</vt:lpstr>
      <vt:lpstr>armon 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Martha</cp:lastModifiedBy>
  <dcterms:created xsi:type="dcterms:W3CDTF">2015-03-12T20:34:42Z</dcterms:created>
  <dcterms:modified xsi:type="dcterms:W3CDTF">2016-12-06T20:30:51Z</dcterms:modified>
</cp:coreProperties>
</file>