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\Documents\Trabajo\Presupuestos\2017\"/>
    </mc:Choice>
  </mc:AlternateContent>
  <bookViews>
    <workbookView xWindow="120" yWindow="105" windowWidth="28515" windowHeight="12600"/>
  </bookViews>
  <sheets>
    <sheet name="7b Egre Proy" sheetId="4" r:id="rId1"/>
  </sheets>
  <calcPr calcId="152511" concurrentCalc="0"/>
</workbook>
</file>

<file path=xl/calcChain.xml><?xml version="1.0" encoding="utf-8"?>
<calcChain xmlns="http://schemas.openxmlformats.org/spreadsheetml/2006/main">
  <c r="C28" i="4" l="1"/>
  <c r="D28" i="4"/>
  <c r="E28" i="4"/>
  <c r="F28" i="4"/>
  <c r="G28" i="4"/>
  <c r="C27" i="4"/>
  <c r="D27" i="4"/>
  <c r="E27" i="4"/>
  <c r="F27" i="4"/>
  <c r="G27" i="4"/>
  <c r="C26" i="4"/>
  <c r="D26" i="4"/>
  <c r="E26" i="4"/>
  <c r="F26" i="4"/>
  <c r="G26" i="4"/>
  <c r="C25" i="4"/>
  <c r="D25" i="4"/>
  <c r="E25" i="4"/>
  <c r="F25" i="4"/>
  <c r="G25" i="4"/>
  <c r="C24" i="4"/>
  <c r="D24" i="4"/>
  <c r="E24" i="4"/>
  <c r="F24" i="4"/>
  <c r="G24" i="4"/>
  <c r="C23" i="4"/>
  <c r="D23" i="4"/>
  <c r="E23" i="4"/>
  <c r="F23" i="4"/>
  <c r="G23" i="4"/>
  <c r="C22" i="4"/>
  <c r="D22" i="4"/>
  <c r="E22" i="4"/>
  <c r="F22" i="4"/>
  <c r="G22" i="4"/>
  <c r="C21" i="4"/>
  <c r="D21" i="4"/>
  <c r="E21" i="4"/>
  <c r="F21" i="4"/>
  <c r="G21" i="4"/>
  <c r="G20" i="4"/>
  <c r="C10" i="4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7" i="4"/>
  <c r="D17" i="4"/>
  <c r="E17" i="4"/>
  <c r="F17" i="4"/>
  <c r="G17" i="4"/>
  <c r="G9" i="4"/>
  <c r="G31" i="4"/>
  <c r="F20" i="4"/>
  <c r="F9" i="4"/>
  <c r="F31" i="4"/>
  <c r="E20" i="4"/>
  <c r="E9" i="4"/>
  <c r="E31" i="4"/>
  <c r="D20" i="4"/>
  <c r="D9" i="4"/>
  <c r="D31" i="4"/>
  <c r="C20" i="4"/>
  <c r="C9" i="4"/>
  <c r="C31" i="4"/>
  <c r="B9" i="4"/>
  <c r="B20" i="4"/>
  <c r="B31" i="4"/>
</calcChain>
</file>

<file path=xl/sharedStrings.xml><?xml version="1.0" encoding="utf-8"?>
<sst xmlns="http://schemas.openxmlformats.org/spreadsheetml/2006/main" count="38" uniqueCount="29">
  <si>
    <t>(PESOS)</t>
  </si>
  <si>
    <t>Concepto (b)</t>
  </si>
  <si>
    <t xml:space="preserve">(CIFRAS NOMINALES) </t>
  </si>
  <si>
    <t>Formato 7 b)</t>
  </si>
  <si>
    <t>Proyecciones de Egresos - LDF</t>
  </si>
  <si>
    <t>Sonora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</si>
  <si>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</si>
  <si>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</si>
  <si>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</si>
  <si>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</si>
  <si>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</si>
  <si>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</si>
  <si>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</si>
  <si>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</si>
  <si>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</si>
  <si>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  Gasto Etiquetado (2=A+B+C+D+E+F+G+H+I)</t>
  </si>
  <si>
    <t>H.    Participaciones y Aportaciones</t>
  </si>
  <si>
    <t>3.  Total de Egresos Proyectados (3 = 1 + 2)</t>
  </si>
  <si>
    <r>
      <t>1.  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</si>
  <si>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t>%</t>
  </si>
  <si>
    <t>Consideraciones Modelo para UCEF</t>
  </si>
  <si>
    <t>Crecimiento en Servicios Personales</t>
  </si>
  <si>
    <t>Crecimiento en Materiales y Suministros</t>
  </si>
  <si>
    <t>Crecimiento en Servicios Generales</t>
  </si>
  <si>
    <t>Crecimiento en  Transferencias</t>
  </si>
  <si>
    <t>Consideraciones Criterios de Política Económica 2017</t>
  </si>
  <si>
    <t>Crecimiento Nominal de recaudación de ingresos tributarios</t>
  </si>
  <si>
    <t>Crecimiento Nominal de la Inversión Fisíca</t>
  </si>
  <si>
    <t>Proyecto de Decreto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</si>
</sst>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_ ;[Red]\-#,##0\ "/>
    <numFmt numFmtId="166" formatCode="_-* #,##0.0_-;\-* #,##0.0_-;_-* &quot;-&quot;??_-;_-@_-"/>
    <numFmt numFmtId="167" formatCode="#,##0.000000"/>
    <numFmt numFmtId="168" formatCode="General_)"/>
    <numFmt numFmtId="169" formatCode="#,##0.0000000_ ;[Red]\-#,##0.0000000\ "/>
    <numFmt numFmtId="170" formatCode="_-* #,##0.000000_-;\-* #,##0.000000_-;_-* &quot;-&quot;??_-;_-@_-"/>
    <numFmt numFmtId="171" formatCode="0.000000_ ;[Red]\-0.000000\ "/>
    <numFmt numFmtId="172" formatCode="_-[$€-2]* #,##0.00_-;\-[$€-2]* #,##0.00_-;_-[$€-2]* &quot;-&quot;??_-"/>
    <numFmt numFmtId="173" formatCode="_(* #,##0.00_);_(* \(#,##0.00\);_(* &quot;-&quot;??_);_(@_)"/>
    <numFmt numFmtId="174" formatCode="0.00_);[Red]\(0.00\)"/>
    <numFmt numFmtId="175" formatCode="#,##0.00\ &quot;€&quot;;\-#,##0.00\ &quot;€&quot;"/>
    <numFmt numFmtId="176" formatCode="0.000000"/>
    <numFmt numFmtId="177" formatCode="_-* #,##0.0_-;\-* #,##0.0_-;_-* &quot;-&quot;?_-;_-@_-"/>
  </numFmts>
  <fonts count="4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3"/>
      <color indexed="62"/>
      <name val="Calibri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7">
    <xf numFmtId="0" fontId="0" fillId="0" borderId="0"/>
    <xf numFmtId="0" fontId="4" fillId="0" borderId="0"/>
    <xf numFmtId="0" fontId="4" fillId="0" borderId="0"/>
    <xf numFmtId="168" fontId="9" fillId="0" borderId="0"/>
    <xf numFmtId="169" fontId="7" fillId="0" borderId="0"/>
    <xf numFmtId="170" fontId="7" fillId="0" borderId="0"/>
    <xf numFmtId="168" fontId="7" fillId="0" borderId="0"/>
    <xf numFmtId="0" fontId="7" fillId="0" borderId="0"/>
    <xf numFmtId="171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5" fillId="24" borderId="15" applyNumberFormat="0" applyAlignment="0" applyProtection="0"/>
    <xf numFmtId="0" fontId="16" fillId="25" borderId="16" applyNumberFormat="0" applyAlignment="0" applyProtection="0"/>
    <xf numFmtId="0" fontId="16" fillId="25" borderId="16" applyNumberFormat="0" applyAlignment="0" applyProtection="0"/>
    <xf numFmtId="0" fontId="16" fillId="26" borderId="16" applyNumberFormat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6" fillId="25" borderId="16" applyNumberFormat="0" applyAlignment="0" applyProtection="0"/>
    <xf numFmtId="0" fontId="19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3" fillId="27" borderId="15" applyNumberFormat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7" fillId="28" borderId="0" applyNumberFormat="0" applyBorder="0" applyAlignment="0" applyProtection="0"/>
    <xf numFmtId="0" fontId="22" fillId="9" borderId="15" applyNumberFormat="0" applyAlignment="0" applyProtection="0"/>
    <xf numFmtId="0" fontId="17" fillId="0" borderId="17" applyNumberFormat="0" applyFill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7" borderId="0" applyNumberFormat="0" applyBorder="0" applyAlignment="0" applyProtection="0"/>
    <xf numFmtId="0" fontId="7" fillId="0" borderId="0"/>
    <xf numFmtId="0" fontId="7" fillId="0" borderId="0"/>
    <xf numFmtId="169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29" fillId="0" borderId="0" applyNumberFormat="0" applyBorder="0" applyAlignment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165" fontId="7" fillId="0" borderId="0"/>
    <xf numFmtId="0" fontId="10" fillId="0" borderId="0"/>
    <xf numFmtId="0" fontId="10" fillId="0" borderId="0"/>
    <xf numFmtId="165" fontId="7" fillId="0" borderId="0"/>
    <xf numFmtId="0" fontId="10" fillId="0" borderId="0"/>
    <xf numFmtId="0" fontId="10" fillId="0" borderId="0"/>
    <xf numFmtId="0" fontId="7" fillId="0" borderId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4" fillId="3" borderId="13" applyNumberFormat="0" applyFont="0" applyAlignment="0" applyProtection="0"/>
    <xf numFmtId="0" fontId="7" fillId="31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10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7" fillId="30" borderId="23" applyNumberFormat="0" applyFont="0" applyAlignment="0" applyProtection="0"/>
    <xf numFmtId="0" fontId="30" fillId="23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23" borderId="24" applyNumberFormat="0" applyAlignment="0" applyProtection="0"/>
    <xf numFmtId="0" fontId="30" fillId="23" borderId="24" applyNumberFormat="0" applyAlignment="0" applyProtection="0"/>
    <xf numFmtId="0" fontId="30" fillId="24" borderId="24" applyNumberFormat="0" applyAlignment="0" applyProtection="0"/>
    <xf numFmtId="4" fontId="6" fillId="29" borderId="25" applyNumberFormat="0" applyProtection="0">
      <alignment vertical="center"/>
    </xf>
    <xf numFmtId="4" fontId="31" fillId="29" borderId="25" applyNumberFormat="0" applyProtection="0">
      <alignment vertical="center"/>
    </xf>
    <xf numFmtId="4" fontId="6" fillId="29" borderId="25" applyNumberFormat="0" applyProtection="0">
      <alignment horizontal="left" vertical="center" indent="1"/>
    </xf>
    <xf numFmtId="0" fontId="6" fillId="29" borderId="25" applyNumberFormat="0" applyProtection="0">
      <alignment horizontal="left" vertical="top" indent="1"/>
    </xf>
    <xf numFmtId="4" fontId="6" fillId="32" borderId="0" applyNumberFormat="0" applyProtection="0">
      <alignment horizontal="left" vertical="center" indent="1"/>
    </xf>
    <xf numFmtId="4" fontId="5" fillId="5" borderId="25" applyNumberFormat="0" applyProtection="0">
      <alignment horizontal="right" vertical="center"/>
    </xf>
    <xf numFmtId="4" fontId="5" fillId="11" borderId="25" applyNumberFormat="0" applyProtection="0">
      <alignment horizontal="right" vertical="center"/>
    </xf>
    <xf numFmtId="4" fontId="5" fillId="19" borderId="25" applyNumberFormat="0" applyProtection="0">
      <alignment horizontal="right" vertical="center"/>
    </xf>
    <xf numFmtId="4" fontId="5" fillId="13" borderId="25" applyNumberFormat="0" applyProtection="0">
      <alignment horizontal="right" vertical="center"/>
    </xf>
    <xf numFmtId="4" fontId="5" fillId="17" borderId="25" applyNumberFormat="0" applyProtection="0">
      <alignment horizontal="right" vertical="center"/>
    </xf>
    <xf numFmtId="4" fontId="5" fillId="21" borderId="25" applyNumberFormat="0" applyProtection="0">
      <alignment horizontal="right" vertical="center"/>
    </xf>
    <xf numFmtId="4" fontId="5" fillId="20" borderId="25" applyNumberFormat="0" applyProtection="0">
      <alignment horizontal="right" vertical="center"/>
    </xf>
    <xf numFmtId="4" fontId="5" fillId="33" borderId="25" applyNumberFormat="0" applyProtection="0">
      <alignment horizontal="right" vertical="center"/>
    </xf>
    <xf numFmtId="4" fontId="5" fillId="12" borderId="25" applyNumberFormat="0" applyProtection="0">
      <alignment horizontal="right" vertical="center"/>
    </xf>
    <xf numFmtId="4" fontId="6" fillId="34" borderId="26" applyNumberFormat="0" applyProtection="0">
      <alignment horizontal="left" vertical="center" indent="1"/>
    </xf>
    <xf numFmtId="4" fontId="5" fillId="35" borderId="0" applyNumberFormat="0" applyProtection="0">
      <alignment horizontal="left" vertical="center" indent="1"/>
    </xf>
    <xf numFmtId="4" fontId="8" fillId="36" borderId="0" applyNumberFormat="0" applyProtection="0">
      <alignment horizontal="left" vertical="center" indent="1"/>
    </xf>
    <xf numFmtId="4" fontId="5" fillId="32" borderId="25" applyNumberFormat="0" applyProtection="0">
      <alignment horizontal="right" vertical="center"/>
    </xf>
    <xf numFmtId="4" fontId="5" fillId="35" borderId="0" applyNumberFormat="0" applyProtection="0">
      <alignment horizontal="left" vertical="center" indent="1"/>
    </xf>
    <xf numFmtId="4" fontId="5" fillId="32" borderId="0" applyNumberFormat="0" applyProtection="0">
      <alignment horizontal="left" vertical="center" indent="1"/>
    </xf>
    <xf numFmtId="0" fontId="7" fillId="36" borderId="25" applyNumberFormat="0" applyProtection="0">
      <alignment horizontal="left" vertical="center" indent="1"/>
    </xf>
    <xf numFmtId="0" fontId="7" fillId="36" borderId="25" applyNumberFormat="0" applyProtection="0">
      <alignment horizontal="left" vertical="top" indent="1"/>
    </xf>
    <xf numFmtId="0" fontId="7" fillId="32" borderId="25" applyNumberFormat="0" applyProtection="0">
      <alignment horizontal="left" vertical="center" indent="1"/>
    </xf>
    <xf numFmtId="0" fontId="7" fillId="32" borderId="25" applyNumberFormat="0" applyProtection="0">
      <alignment horizontal="left" vertical="top" indent="1"/>
    </xf>
    <xf numFmtId="0" fontId="7" fillId="10" borderId="25" applyNumberFormat="0" applyProtection="0">
      <alignment horizontal="left" vertical="center" indent="1"/>
    </xf>
    <xf numFmtId="0" fontId="7" fillId="10" borderId="25" applyNumberFormat="0" applyProtection="0">
      <alignment horizontal="left" vertical="top" indent="1"/>
    </xf>
    <xf numFmtId="0" fontId="7" fillId="35" borderId="25" applyNumberFormat="0" applyProtection="0">
      <alignment horizontal="left" vertical="center" indent="1"/>
    </xf>
    <xf numFmtId="0" fontId="7" fillId="35" borderId="25" applyNumberFormat="0" applyProtection="0">
      <alignment horizontal="left" vertical="top" indent="1"/>
    </xf>
    <xf numFmtId="0" fontId="7" fillId="37" borderId="14" applyNumberFormat="0">
      <protection locked="0"/>
    </xf>
    <xf numFmtId="4" fontId="5" fillId="30" borderId="25" applyNumberFormat="0" applyProtection="0">
      <alignment vertical="center"/>
    </xf>
    <xf numFmtId="4" fontId="32" fillId="30" borderId="25" applyNumberFormat="0" applyProtection="0">
      <alignment vertical="center"/>
    </xf>
    <xf numFmtId="4" fontId="5" fillId="30" borderId="25" applyNumberFormat="0" applyProtection="0">
      <alignment horizontal="left" vertical="center" indent="1"/>
    </xf>
    <xf numFmtId="0" fontId="5" fillId="30" borderId="25" applyNumberFormat="0" applyProtection="0">
      <alignment horizontal="left" vertical="top" indent="1"/>
    </xf>
    <xf numFmtId="4" fontId="5" fillId="35" borderId="25" applyNumberFormat="0" applyProtection="0">
      <alignment horizontal="right" vertical="center"/>
    </xf>
    <xf numFmtId="4" fontId="32" fillId="35" borderId="25" applyNumberFormat="0" applyProtection="0">
      <alignment horizontal="right" vertical="center"/>
    </xf>
    <xf numFmtId="4" fontId="5" fillId="32" borderId="25" applyNumberFormat="0" applyProtection="0">
      <alignment horizontal="left" vertical="center" indent="1"/>
    </xf>
    <xf numFmtId="0" fontId="5" fillId="32" borderId="25" applyNumberFormat="0" applyProtection="0">
      <alignment horizontal="left" vertical="top" indent="1"/>
    </xf>
    <xf numFmtId="4" fontId="33" fillId="38" borderId="0" applyNumberFormat="0" applyProtection="0">
      <alignment horizontal="left" vertical="center" indent="1"/>
    </xf>
    <xf numFmtId="4" fontId="34" fillId="35" borderId="25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3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1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357">
    <cellStyle name="=C:\WINNT\SYSTEM32\COMMAND.COM" xfId="3"/>
    <cellStyle name="=C:\WINNT\SYSTEM32\COMMAND.COM 2" xfId="4"/>
    <cellStyle name="=C:\WINNT\SYSTEM32\COMMAND.COM 3" xfId="5"/>
    <cellStyle name="=C:\WINNT\SYSTEM32\COMMAND.COM 4" xfId="6"/>
    <cellStyle name="=C:\WINNT\SYSTEM32\COMMAND.COM 5" xfId="7"/>
    <cellStyle name="=C:\WINNT\SYSTEM32\COMMAND.COM 6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Énfasis1 2" xfId="15"/>
    <cellStyle name="20% - Énfasis1 3" xfId="16"/>
    <cellStyle name="20% - Énfasis2 2" xfId="17"/>
    <cellStyle name="20% - Énfasis2 3" xfId="18"/>
    <cellStyle name="20% - Énfasis3 2" xfId="19"/>
    <cellStyle name="20% - Énfasis3 3" xfId="20"/>
    <cellStyle name="20% - Énfasis4 2" xfId="21"/>
    <cellStyle name="20% - Énfasis4 3" xfId="22"/>
    <cellStyle name="20% - Énfasis5 2" xfId="23"/>
    <cellStyle name="20% - Énfasis5 3" xfId="24"/>
    <cellStyle name="20% - Énfasis6 2" xfId="25"/>
    <cellStyle name="20% - Énfasis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1 3" xfId="34"/>
    <cellStyle name="40% - Énfasis2 2" xfId="35"/>
    <cellStyle name="40% - Énfasis2 3" xfId="36"/>
    <cellStyle name="40% - Énfasis3 2" xfId="37"/>
    <cellStyle name="40% - Énfasis3 3" xfId="38"/>
    <cellStyle name="40% - Énfasis4 2" xfId="39"/>
    <cellStyle name="40% - Énfasis4 3" xfId="40"/>
    <cellStyle name="40% - Énfasis5 2" xfId="41"/>
    <cellStyle name="40% - Énfasis5 3" xfId="42"/>
    <cellStyle name="40% - Énfasis6 2" xfId="43"/>
    <cellStyle name="40% - Énfasis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Énfasis1 2" xfId="51"/>
    <cellStyle name="60% - Énfasis1 3" xfId="52"/>
    <cellStyle name="60% - Énfasis2 2" xfId="53"/>
    <cellStyle name="60% - Énfasis2 3" xfId="54"/>
    <cellStyle name="60% - Énfasis3 2" xfId="55"/>
    <cellStyle name="60% - Énfasis3 3" xfId="56"/>
    <cellStyle name="60% - Énfasis4 2" xfId="57"/>
    <cellStyle name="60% - Énfasis4 3" xfId="58"/>
    <cellStyle name="60% - Énfasis5 2" xfId="59"/>
    <cellStyle name="60% - Énfasis5 3" xfId="60"/>
    <cellStyle name="60% - Énfasis6 2" xfId="61"/>
    <cellStyle name="60% - Énfasis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uena 2" xfId="70"/>
    <cellStyle name="Buena 3" xfId="71"/>
    <cellStyle name="Buena 4" xfId="72"/>
    <cellStyle name="Calculation" xfId="73"/>
    <cellStyle name="Cálculo 2" xfId="74"/>
    <cellStyle name="Cálculo 2 2" xfId="75"/>
    <cellStyle name="Cálculo 3" xfId="76"/>
    <cellStyle name="Cálculo 3 2" xfId="77"/>
    <cellStyle name="Cálculo 4" xfId="78"/>
    <cellStyle name="Celda de comprobación 2" xfId="79"/>
    <cellStyle name="Celda de comprobación 3" xfId="80"/>
    <cellStyle name="Celda de comprobación 4" xfId="81"/>
    <cellStyle name="Celda vinculada 2" xfId="82"/>
    <cellStyle name="Celda vinculada 3" xfId="83"/>
    <cellStyle name="Celda vinculada 4" xfId="84"/>
    <cellStyle name="Check Cell" xfId="85"/>
    <cellStyle name="Encabezado 1 2" xfId="86"/>
    <cellStyle name="Encabezado 4 2" xfId="87"/>
    <cellStyle name="Encabezado 4 3" xfId="88"/>
    <cellStyle name="Encabezado 4 4" xfId="89"/>
    <cellStyle name="Énfasis1 2" xfId="90"/>
    <cellStyle name="Énfasis1 3" xfId="91"/>
    <cellStyle name="Énfasis2 2" xfId="92"/>
    <cellStyle name="Énfasis2 3" xfId="93"/>
    <cellStyle name="Énfasis3 2" xfId="94"/>
    <cellStyle name="Énfasis3 3" xfId="95"/>
    <cellStyle name="Énfasis4 2" xfId="96"/>
    <cellStyle name="Énfasis4 3" xfId="97"/>
    <cellStyle name="Énfasis5 2" xfId="98"/>
    <cellStyle name="Énfasis5 3" xfId="99"/>
    <cellStyle name="Énfasis6 2" xfId="100"/>
    <cellStyle name="Énfasis6 3" xfId="101"/>
    <cellStyle name="Entrada 2" xfId="102"/>
    <cellStyle name="Entrada 2 2" xfId="103"/>
    <cellStyle name="Entrada 3" xfId="104"/>
    <cellStyle name="Entrada 3 2" xfId="105"/>
    <cellStyle name="Entrada 4" xfId="106"/>
    <cellStyle name="Euro" xfId="107"/>
    <cellStyle name="Euro 2" xfId="108"/>
    <cellStyle name="Euro 3" xfId="109"/>
    <cellStyle name="Euro 4" xfId="110"/>
    <cellStyle name="Euro 5" xfId="111"/>
    <cellStyle name="Euro 6" xfId="112"/>
    <cellStyle name="Euro 7" xfId="113"/>
    <cellStyle name="Explanatory Text" xfId="114"/>
    <cellStyle name="Good" xfId="115"/>
    <cellStyle name="Heading 1" xfId="116"/>
    <cellStyle name="Heading 2" xfId="117"/>
    <cellStyle name="Heading 3" xfId="118"/>
    <cellStyle name="Heading 4" xfId="119"/>
    <cellStyle name="Incorrecto 2" xfId="120"/>
    <cellStyle name="Incorrecto 3" xfId="121"/>
    <cellStyle name="Incorrecto 4" xfId="122"/>
    <cellStyle name="Input" xfId="123"/>
    <cellStyle name="Linked Cell" xfId="124"/>
    <cellStyle name="Millares [0] 2" xfId="125"/>
    <cellStyle name="Millares [0] 2 2" xfId="126"/>
    <cellStyle name="Millares [0] 3" xfId="127"/>
    <cellStyle name="Millares [0] 4" xfId="128"/>
    <cellStyle name="Millares [0] 5" xfId="129"/>
    <cellStyle name="Millares 10" xfId="130"/>
    <cellStyle name="Millares 11" xfId="131"/>
    <cellStyle name="Millares 12" xfId="132"/>
    <cellStyle name="Millares 13" xfId="133"/>
    <cellStyle name="Millares 14" xfId="134"/>
    <cellStyle name="Millares 15" xfId="135"/>
    <cellStyle name="Millares 16" xfId="136"/>
    <cellStyle name="Millares 17" xfId="137"/>
    <cellStyle name="Millares 18" xfId="138"/>
    <cellStyle name="Millares 19" xfId="139"/>
    <cellStyle name="Millares 2" xfId="140"/>
    <cellStyle name="Millares 2 2" xfId="141"/>
    <cellStyle name="Millares 2 2 2" xfId="142"/>
    <cellStyle name="Millares 2 2 3" xfId="143"/>
    <cellStyle name="Millares 2 2 3 2" xfId="144"/>
    <cellStyle name="Millares 2 2 4" xfId="145"/>
    <cellStyle name="Millares 2 3" xfId="146"/>
    <cellStyle name="Millares 2 4" xfId="147"/>
    <cellStyle name="Millares 20" xfId="148"/>
    <cellStyle name="Millares 3" xfId="149"/>
    <cellStyle name="Millares 3 2" xfId="150"/>
    <cellStyle name="Millares 3 3" xfId="151"/>
    <cellStyle name="Millares 4" xfId="152"/>
    <cellStyle name="Millares 4 2" xfId="153"/>
    <cellStyle name="Millares 5" xfId="154"/>
    <cellStyle name="Millares 5 2" xfId="155"/>
    <cellStyle name="Millares 5 3" xfId="156"/>
    <cellStyle name="Millares 6" xfId="157"/>
    <cellStyle name="Millares 6 2" xfId="158"/>
    <cellStyle name="Millares 7" xfId="159"/>
    <cellStyle name="Millares 8" xfId="160"/>
    <cellStyle name="Millares 9" xfId="161"/>
    <cellStyle name="Millarѥs [0]" xfId="162"/>
    <cellStyle name="Moneda 2" xfId="163"/>
    <cellStyle name="Moneda 3" xfId="164"/>
    <cellStyle name="Moneda 4" xfId="165"/>
    <cellStyle name="Moneda 5" xfId="166"/>
    <cellStyle name="Neutral 2" xfId="167"/>
    <cellStyle name="Neutral 3" xfId="168"/>
    <cellStyle name="Neutral 4" xfId="169"/>
    <cellStyle name="Normal" xfId="0" builtinId="0"/>
    <cellStyle name="Normal 10" xfId="170"/>
    <cellStyle name="Normal 11" xfId="171"/>
    <cellStyle name="Normal 12" xfId="172"/>
    <cellStyle name="Normal 12 2" xfId="173"/>
    <cellStyle name="Normal 13" xfId="174"/>
    <cellStyle name="Normal 13 2" xfId="175"/>
    <cellStyle name="Normal 14" xfId="176"/>
    <cellStyle name="Normal 14 2" xfId="177"/>
    <cellStyle name="Normal 15" xfId="178"/>
    <cellStyle name="Normal 15 2" xfId="179"/>
    <cellStyle name="Normal 16" xfId="180"/>
    <cellStyle name="Normal 16 2" xfId="181"/>
    <cellStyle name="Normal 17" xfId="182"/>
    <cellStyle name="Normal 17 2" xfId="183"/>
    <cellStyle name="Normal 18" xfId="184"/>
    <cellStyle name="Normal 18 2" xfId="185"/>
    <cellStyle name="Normal 19" xfId="186"/>
    <cellStyle name="Normal 19 2" xfId="187"/>
    <cellStyle name="Normal 19 3" xfId="188"/>
    <cellStyle name="Normal 2" xfId="1"/>
    <cellStyle name="Normal 2 2" xfId="189"/>
    <cellStyle name="Normal 2 2 2" xfId="190"/>
    <cellStyle name="Normal 2 3" xfId="191"/>
    <cellStyle name="Normal 2 4" xfId="192"/>
    <cellStyle name="Normal 2 4 2" xfId="193"/>
    <cellStyle name="Normal 2 4 3" xfId="194"/>
    <cellStyle name="Normal 2 4 4" xfId="195"/>
    <cellStyle name="Normal 2 5" xfId="196"/>
    <cellStyle name="Normal 2_ESTIMACION PARTICIPACIONES RFP DICTAMEN 2012 factores a octubre 2011 USB 21 OCT 2011" xfId="197"/>
    <cellStyle name="Normal 20" xfId="198"/>
    <cellStyle name="Normal 20 2" xfId="199"/>
    <cellStyle name="Normal 21" xfId="200"/>
    <cellStyle name="Normal 21 2" xfId="201"/>
    <cellStyle name="Normal 22" xfId="202"/>
    <cellStyle name="Normal 23" xfId="203"/>
    <cellStyle name="Normal 24" xfId="204"/>
    <cellStyle name="Normal 24 2" xfId="205"/>
    <cellStyle name="Normal 25" xfId="206"/>
    <cellStyle name="Normal 26" xfId="207"/>
    <cellStyle name="Normal 27" xfId="208"/>
    <cellStyle name="Normal 28" xfId="209"/>
    <cellStyle name="Normal 29" xfId="2"/>
    <cellStyle name="Normal 29 2" xfId="210"/>
    <cellStyle name="Normal 29 3" xfId="211"/>
    <cellStyle name="Normal 29 4" xfId="212"/>
    <cellStyle name="Normal 29 5" xfId="213"/>
    <cellStyle name="Normal 3" xfId="214"/>
    <cellStyle name="Normal 3 2" xfId="215"/>
    <cellStyle name="Normal 3 3" xfId="216"/>
    <cellStyle name="Normal 3 4" xfId="217"/>
    <cellStyle name="Normal 3 5" xfId="218"/>
    <cellStyle name="Normal 3 5 2" xfId="219"/>
    <cellStyle name="Normal 3 6" xfId="220"/>
    <cellStyle name="Normal 30" xfId="221"/>
    <cellStyle name="Normal 31" xfId="222"/>
    <cellStyle name="Normal 32" xfId="223"/>
    <cellStyle name="Normal 33" xfId="224"/>
    <cellStyle name="Normal 34" xfId="225"/>
    <cellStyle name="Normal 34 2" xfId="226"/>
    <cellStyle name="Normal 35" xfId="227"/>
    <cellStyle name="Normal 36" xfId="228"/>
    <cellStyle name="Normal 37" xfId="229"/>
    <cellStyle name="Normal 4" xfId="230"/>
    <cellStyle name="Normal 4 2" xfId="231"/>
    <cellStyle name="Normal 5" xfId="232"/>
    <cellStyle name="Normal 5 2" xfId="233"/>
    <cellStyle name="Normal 5 2 2" xfId="234"/>
    <cellStyle name="Normal 5 2 2 2" xfId="235"/>
    <cellStyle name="Normal 5 2 3" xfId="236"/>
    <cellStyle name="Normal 5 3" xfId="237"/>
    <cellStyle name="Normal 5 4" xfId="238"/>
    <cellStyle name="Normal 5_04.- Proyeccion de Ingresos 2014    AGOSTO 2013 tadeo" xfId="239"/>
    <cellStyle name="Normal 6" xfId="240"/>
    <cellStyle name="Normal 6 2" xfId="241"/>
    <cellStyle name="Normal 6 3" xfId="242"/>
    <cellStyle name="Normal 6 4" xfId="243"/>
    <cellStyle name="Normal 7" xfId="244"/>
    <cellStyle name="Normal 7 2" xfId="245"/>
    <cellStyle name="Normal 7 3" xfId="246"/>
    <cellStyle name="Normal 8" xfId="247"/>
    <cellStyle name="Normal 8 2" xfId="248"/>
    <cellStyle name="Normal 8 3" xfId="249"/>
    <cellStyle name="Normal 9" xfId="250"/>
    <cellStyle name="Notas 10" xfId="251"/>
    <cellStyle name="Notas 10 2" xfId="252"/>
    <cellStyle name="Notas 11" xfId="253"/>
    <cellStyle name="Notas 11 2" xfId="254"/>
    <cellStyle name="Notas 12" xfId="255"/>
    <cellStyle name="Notas 12 2" xfId="256"/>
    <cellStyle name="Notas 13" xfId="257"/>
    <cellStyle name="Notas 13 2" xfId="258"/>
    <cellStyle name="Notas 14" xfId="259"/>
    <cellStyle name="Notas 15" xfId="260"/>
    <cellStyle name="Notas 2" xfId="261"/>
    <cellStyle name="Notas 2 2" xfId="262"/>
    <cellStyle name="Notas 2 2 2" xfId="263"/>
    <cellStyle name="Notas 2 3" xfId="264"/>
    <cellStyle name="Notas 2 3 2" xfId="265"/>
    <cellStyle name="Notas 2 4" xfId="266"/>
    <cellStyle name="Notas 2 4 2" xfId="267"/>
    <cellStyle name="Notas 2 5" xfId="268"/>
    <cellStyle name="Notas 3" xfId="269"/>
    <cellStyle name="Notas 3 2" xfId="270"/>
    <cellStyle name="Notas 4" xfId="271"/>
    <cellStyle name="Notas 4 2" xfId="272"/>
    <cellStyle name="Notas 5" xfId="273"/>
    <cellStyle name="Notas 5 2" xfId="274"/>
    <cellStyle name="Notas 6" xfId="275"/>
    <cellStyle name="Notas 6 2" xfId="276"/>
    <cellStyle name="Notas 7" xfId="277"/>
    <cellStyle name="Notas 7 2" xfId="278"/>
    <cellStyle name="Notas 8" xfId="279"/>
    <cellStyle name="Notas 8 2" xfId="280"/>
    <cellStyle name="Notas 9" xfId="281"/>
    <cellStyle name="Notas 9 2" xfId="282"/>
    <cellStyle name="Note" xfId="283"/>
    <cellStyle name="Output" xfId="284"/>
    <cellStyle name="Porcentaje 2" xfId="285"/>
    <cellStyle name="Porcentaje 2 2" xfId="286"/>
    <cellStyle name="Porcentaje 3" xfId="287"/>
    <cellStyle name="Porcentaje 4" xfId="288"/>
    <cellStyle name="Porcentaje 5" xfId="289"/>
    <cellStyle name="Porcentual 2" xfId="290"/>
    <cellStyle name="Porcentual 3" xfId="291"/>
    <cellStyle name="Porcentual 4" xfId="292"/>
    <cellStyle name="Salida 2" xfId="293"/>
    <cellStyle name="Salida 3" xfId="294"/>
    <cellStyle name="Salida 4" xfId="295"/>
    <cellStyle name="SAPBEXaggData" xfId="296"/>
    <cellStyle name="SAPBEXaggDataEmph" xfId="297"/>
    <cellStyle name="SAPBEXaggItem" xfId="298"/>
    <cellStyle name="SAPBEXaggItemX" xfId="299"/>
    <cellStyle name="SAPBEXchaText" xfId="300"/>
    <cellStyle name="SAPBEXexcBad7" xfId="301"/>
    <cellStyle name="SAPBEXexcBad8" xfId="302"/>
    <cellStyle name="SAPBEXexcBad9" xfId="303"/>
    <cellStyle name="SAPBEXexcCritical4" xfId="304"/>
    <cellStyle name="SAPBEXexcCritical5" xfId="305"/>
    <cellStyle name="SAPBEXexcCritical6" xfId="306"/>
    <cellStyle name="SAPBEXexcGood1" xfId="307"/>
    <cellStyle name="SAPBEXexcGood2" xfId="308"/>
    <cellStyle name="SAPBEXexcGood3" xfId="309"/>
    <cellStyle name="SAPBEXfilterDrill" xfId="310"/>
    <cellStyle name="SAPBEXfilterItem" xfId="311"/>
    <cellStyle name="SAPBEXfilterText" xfId="312"/>
    <cellStyle name="SAPBEXformats" xfId="313"/>
    <cellStyle name="SAPBEXheaderItem" xfId="314"/>
    <cellStyle name="SAPBEXheaderText" xfId="315"/>
    <cellStyle name="SAPBEXHLevel0" xfId="316"/>
    <cellStyle name="SAPBEXHLevel0X" xfId="317"/>
    <cellStyle name="SAPBEXHLevel1" xfId="318"/>
    <cellStyle name="SAPBEXHLevel1X" xfId="319"/>
    <cellStyle name="SAPBEXHLevel2" xfId="320"/>
    <cellStyle name="SAPBEXHLevel2X" xfId="321"/>
    <cellStyle name="SAPBEXHLevel3" xfId="322"/>
    <cellStyle name="SAPBEXHLevel3X" xfId="323"/>
    <cellStyle name="SAPBEXinputData" xfId="324"/>
    <cellStyle name="SAPBEXresData" xfId="325"/>
    <cellStyle name="SAPBEXresDataEmph" xfId="326"/>
    <cellStyle name="SAPBEXresItem" xfId="327"/>
    <cellStyle name="SAPBEXresItemX" xfId="328"/>
    <cellStyle name="SAPBEXstdData" xfId="329"/>
    <cellStyle name="SAPBEXstdDataEmph" xfId="330"/>
    <cellStyle name="SAPBEXstdItem" xfId="331"/>
    <cellStyle name="SAPBEXstdItemX" xfId="332"/>
    <cellStyle name="SAPBEXtitle" xfId="333"/>
    <cellStyle name="SAPBEXundefined" xfId="334"/>
    <cellStyle name="Sheet Title" xfId="335"/>
    <cellStyle name="Texto de advertencia 2" xfId="336"/>
    <cellStyle name="Texto de advertencia 3" xfId="337"/>
    <cellStyle name="Texto explicativo 2" xfId="338"/>
    <cellStyle name="Texto explicativo 3" xfId="339"/>
    <cellStyle name="Texto explicativo 4" xfId="340"/>
    <cellStyle name="Title" xfId="341"/>
    <cellStyle name="Título 1 2" xfId="342"/>
    <cellStyle name="Título 1 3" xfId="343"/>
    <cellStyle name="Título 2 2" xfId="344"/>
    <cellStyle name="Título 2 3" xfId="345"/>
    <cellStyle name="Título 2 4" xfId="346"/>
    <cellStyle name="Título 3 2" xfId="347"/>
    <cellStyle name="Título 3 3" xfId="348"/>
    <cellStyle name="Título 3 4" xfId="349"/>
    <cellStyle name="Título 4" xfId="350"/>
    <cellStyle name="Título 5" xfId="351"/>
    <cellStyle name="Título 6" xfId="352"/>
    <cellStyle name="Total 2" xfId="353"/>
    <cellStyle name="Total 3" xfId="354"/>
    <cellStyle name="Total 4" xfId="355"/>
    <cellStyle name="Warning Text" xfId="3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M11" sqref="M11"/>
    </sheetView>
  </sheetViews>
  <sheetFormatPr baseColWidth="10" defaultRowHeight="11.25" x14ac:dyDescent="0.2"/>
  <cols>
    <col min="1" max="1" width="47.140625" style="7" customWidth="1"/>
    <col min="2" max="16384" width="11.42578125" style="7"/>
  </cols>
  <sheetData>
    <row r="1" spans="1:7" ht="12" x14ac:dyDescent="0.2">
      <c r="A1" s="1" t="s">
        <v>3</v>
      </c>
      <c r="B1" s="25"/>
      <c r="C1" s="25"/>
      <c r="D1" s="25"/>
      <c r="E1" s="25"/>
      <c r="F1" s="25"/>
      <c r="G1" s="25"/>
    </row>
    <row r="2" spans="1:7" ht="12.75" thickBot="1" x14ac:dyDescent="0.25">
      <c r="A2" s="1"/>
      <c r="B2" s="26" t="s">
        <v>4</v>
      </c>
      <c r="C2" s="26"/>
      <c r="D2" s="26"/>
      <c r="E2" s="26"/>
      <c r="F2" s="26"/>
      <c r="G2" s="26"/>
    </row>
    <row r="3" spans="1:7" x14ac:dyDescent="0.2">
      <c r="A3" s="19" t="s">
        <v>5</v>
      </c>
      <c r="B3" s="20"/>
      <c r="C3" s="20"/>
      <c r="D3" s="20"/>
      <c r="E3" s="20"/>
      <c r="F3" s="20"/>
      <c r="G3" s="21"/>
    </row>
    <row r="4" spans="1:7" x14ac:dyDescent="0.2">
      <c r="A4" s="22" t="s">
        <v>4</v>
      </c>
      <c r="B4" s="23"/>
      <c r="C4" s="23"/>
      <c r="D4" s="23"/>
      <c r="E4" s="23"/>
      <c r="F4" s="23"/>
      <c r="G4" s="24"/>
    </row>
    <row r="5" spans="1:7" x14ac:dyDescent="0.2">
      <c r="A5" s="22" t="s">
        <v>0</v>
      </c>
      <c r="B5" s="23"/>
      <c r="C5" s="23"/>
      <c r="D5" s="23"/>
      <c r="E5" s="23"/>
      <c r="F5" s="23"/>
      <c r="G5" s="24"/>
    </row>
    <row r="6" spans="1:7" ht="12" thickBot="1" x14ac:dyDescent="0.25">
      <c r="A6" s="16" t="s">
        <v>2</v>
      </c>
      <c r="B6" s="17"/>
      <c r="C6" s="17"/>
      <c r="D6" s="17"/>
      <c r="E6" s="17"/>
      <c r="F6" s="17"/>
      <c r="G6" s="18"/>
    </row>
    <row r="7" spans="1:7" ht="23.25" thickBot="1" x14ac:dyDescent="0.25">
      <c r="A7" s="2" t="s">
        <v>1</v>
      </c>
      <c r="B7" s="3" t="s">
        <v>28</v>
      </c>
      <c r="C7" s="3">
        <v>2018</v>
      </c>
      <c r="D7" s="3">
        <v>2019</v>
      </c>
      <c r="E7" s="3">
        <v>2020</v>
      </c>
      <c r="F7" s="3">
        <v>2021</v>
      </c>
      <c r="G7" s="3">
        <v>2022</v>
      </c>
    </row>
    <row r="8" spans="1:7" x14ac:dyDescent="0.2">
      <c r="A8" s="4"/>
      <c r="B8" s="6"/>
      <c r="C8" s="6"/>
      <c r="D8" s="6"/>
      <c r="E8" s="6"/>
      <c r="F8" s="6"/>
      <c r="G8" s="6"/>
    </row>
    <row r="9" spans="1:7" x14ac:dyDescent="0.2">
      <c r="A9" s="8" t="s">
        <v>18</v>
      </c>
      <c r="B9" s="5">
        <f t="shared" ref="B9:G9" si="0">SUM(B10:B18)</f>
        <v>37249546587.999985</v>
      </c>
      <c r="C9" s="5">
        <f t="shared" si="0"/>
        <v>34773984889.649887</v>
      </c>
      <c r="D9" s="5">
        <f t="shared" si="0"/>
        <v>36487807540.041206</v>
      </c>
      <c r="E9" s="5">
        <f t="shared" si="0"/>
        <v>38289002757.386864</v>
      </c>
      <c r="F9" s="5">
        <f t="shared" si="0"/>
        <v>40182175364.120453</v>
      </c>
      <c r="G9" s="5">
        <f t="shared" si="0"/>
        <v>42172180929.218491</v>
      </c>
    </row>
    <row r="10" spans="1:7" x14ac:dyDescent="0.2">
      <c r="A10" s="9" t="s">
        <v>6</v>
      </c>
      <c r="B10" s="5">
        <v>8030733507.9999876</v>
      </c>
      <c r="C10" s="5">
        <f t="shared" ref="C10:G13" si="1">B10*(1+$B36/100)</f>
        <v>8351962848.3199873</v>
      </c>
      <c r="D10" s="5">
        <f t="shared" si="1"/>
        <v>8686041362.2527866</v>
      </c>
      <c r="E10" s="5">
        <f t="shared" si="1"/>
        <v>9033483016.7428989</v>
      </c>
      <c r="F10" s="5">
        <f t="shared" si="1"/>
        <v>9394822337.4126148</v>
      </c>
      <c r="G10" s="5">
        <f t="shared" si="1"/>
        <v>9770615230.9091206</v>
      </c>
    </row>
    <row r="11" spans="1:7" x14ac:dyDescent="0.2">
      <c r="A11" s="9" t="s">
        <v>7</v>
      </c>
      <c r="B11" s="5">
        <v>419441187.0999999</v>
      </c>
      <c r="C11" s="5">
        <f t="shared" si="1"/>
        <v>432024422.71299994</v>
      </c>
      <c r="D11" s="5">
        <f t="shared" si="1"/>
        <v>444985155.39438993</v>
      </c>
      <c r="E11" s="5">
        <f t="shared" si="1"/>
        <v>458334710.05622166</v>
      </c>
      <c r="F11" s="5">
        <f t="shared" si="1"/>
        <v>472084751.35790831</v>
      </c>
      <c r="G11" s="5">
        <f t="shared" si="1"/>
        <v>486247293.89864558</v>
      </c>
    </row>
    <row r="12" spans="1:7" x14ac:dyDescent="0.2">
      <c r="A12" s="9" t="s">
        <v>8</v>
      </c>
      <c r="B12" s="5">
        <v>1019100236.17</v>
      </c>
      <c r="C12" s="5">
        <f t="shared" si="1"/>
        <v>1049673243.2551</v>
      </c>
      <c r="D12" s="5">
        <f t="shared" si="1"/>
        <v>1081163440.552753</v>
      </c>
      <c r="E12" s="5">
        <f t="shared" si="1"/>
        <v>1113598343.7693355</v>
      </c>
      <c r="F12" s="5">
        <f t="shared" si="1"/>
        <v>1147006294.0824156</v>
      </c>
      <c r="G12" s="5">
        <f t="shared" si="1"/>
        <v>1181416482.9048882</v>
      </c>
    </row>
    <row r="13" spans="1:7" ht="22.5" x14ac:dyDescent="0.2">
      <c r="A13" s="9" t="s">
        <v>9</v>
      </c>
      <c r="B13" s="5">
        <v>17525171559.5</v>
      </c>
      <c r="C13" s="5">
        <f t="shared" si="1"/>
        <v>18401430137.475002</v>
      </c>
      <c r="D13" s="5">
        <f t="shared" si="1"/>
        <v>19321501644.348755</v>
      </c>
      <c r="E13" s="5">
        <f t="shared" si="1"/>
        <v>20287576726.566193</v>
      </c>
      <c r="F13" s="5">
        <f t="shared" si="1"/>
        <v>21301955562.894505</v>
      </c>
      <c r="G13" s="5">
        <f t="shared" si="1"/>
        <v>22367053341.03923</v>
      </c>
    </row>
    <row r="14" spans="1:7" x14ac:dyDescent="0.2">
      <c r="A14" s="9" t="s">
        <v>10</v>
      </c>
      <c r="B14" s="5">
        <v>27780024.259999998</v>
      </c>
      <c r="C14" s="5">
        <f>B14*(1+$B37/100)</f>
        <v>28613424.987799998</v>
      </c>
      <c r="D14" s="5">
        <f>C14*(1+$B37/100)</f>
        <v>29471827.737434</v>
      </c>
      <c r="E14" s="5">
        <f>D14*(1+$B37/100)</f>
        <v>30355982.569557022</v>
      </c>
      <c r="F14" s="5">
        <f>E14*(1+$B37/100)</f>
        <v>31266662.046643734</v>
      </c>
      <c r="G14" s="5">
        <f>F14*(1+$B37/100)</f>
        <v>32204661.908043046</v>
      </c>
    </row>
    <row r="15" spans="1:7" x14ac:dyDescent="0.2">
      <c r="A15" s="9" t="s">
        <v>11</v>
      </c>
      <c r="B15" s="5">
        <v>1920289944.5</v>
      </c>
      <c r="C15" s="5">
        <f>B15*(1+$B43/100)</f>
        <v>2023985601.503</v>
      </c>
      <c r="D15" s="5">
        <f>C15*(1+$B43/100)</f>
        <v>2133280823.9841621</v>
      </c>
      <c r="E15" s="5">
        <f>D15*(1+$B43/100)</f>
        <v>2248477988.4793072</v>
      </c>
      <c r="F15" s="5">
        <f>E15*(1+$B43/100)</f>
        <v>2369895799.8571897</v>
      </c>
      <c r="G15" s="5">
        <f>F15*(1+$B43/100)</f>
        <v>2497870173.0494781</v>
      </c>
    </row>
    <row r="16" spans="1:7" x14ac:dyDescent="0.2">
      <c r="A16" s="9" t="s">
        <v>12</v>
      </c>
      <c r="B16" s="5">
        <v>102484416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">
      <c r="A17" s="9" t="s">
        <v>13</v>
      </c>
      <c r="B17" s="5">
        <v>4200650947</v>
      </c>
      <c r="C17" s="5">
        <f>B17*(1+$B42/100)</f>
        <v>4486295211.3959999</v>
      </c>
      <c r="D17" s="5">
        <f>C17*(1+$B42/100)</f>
        <v>4791363285.7709284</v>
      </c>
      <c r="E17" s="5">
        <f>D17*(1+$B42/100)</f>
        <v>5117175989.203352</v>
      </c>
      <c r="F17" s="5">
        <f>E17*(1+$B42/100)</f>
        <v>5465143956.4691801</v>
      </c>
      <c r="G17" s="5">
        <f>F17*(1+$B42/100)</f>
        <v>5836773745.5090847</v>
      </c>
    </row>
    <row r="18" spans="1:7" x14ac:dyDescent="0.2">
      <c r="A18" s="9" t="s">
        <v>14</v>
      </c>
      <c r="B18" s="5">
        <v>4003894765.4699998</v>
      </c>
      <c r="C18" s="5"/>
      <c r="D18" s="5"/>
      <c r="E18" s="5"/>
      <c r="F18" s="5"/>
      <c r="G18" s="5"/>
    </row>
    <row r="19" spans="1:7" x14ac:dyDescent="0.2">
      <c r="A19" s="10"/>
      <c r="B19" s="5"/>
      <c r="C19" s="5"/>
      <c r="D19" s="5"/>
      <c r="E19" s="5"/>
      <c r="F19" s="5"/>
      <c r="G19" s="5"/>
    </row>
    <row r="20" spans="1:7" x14ac:dyDescent="0.2">
      <c r="A20" s="8" t="s">
        <v>15</v>
      </c>
      <c r="B20" s="5">
        <f t="shared" ref="B20:G20" si="2">SUM(B21:B29)</f>
        <v>19202333356</v>
      </c>
      <c r="C20" s="5">
        <f t="shared" si="2"/>
        <v>20217524515.948002</v>
      </c>
      <c r="D20" s="5">
        <f t="shared" si="2"/>
        <v>21287547738.365082</v>
      </c>
      <c r="E20" s="5">
        <f t="shared" si="2"/>
        <v>22415430123.595959</v>
      </c>
      <c r="F20" s="5">
        <f t="shared" si="2"/>
        <v>23604369706.304989</v>
      </c>
      <c r="G20" s="5">
        <f t="shared" si="2"/>
        <v>24857745332.660419</v>
      </c>
    </row>
    <row r="21" spans="1:7" x14ac:dyDescent="0.2">
      <c r="A21" s="9" t="s">
        <v>6</v>
      </c>
      <c r="B21" s="5">
        <v>604043487</v>
      </c>
      <c r="C21" s="5">
        <f t="shared" ref="C21:G24" si="3">B21*(1+$B36/100)</f>
        <v>628205226.48000002</v>
      </c>
      <c r="D21" s="5">
        <f t="shared" si="3"/>
        <v>653333435.53920007</v>
      </c>
      <c r="E21" s="5">
        <f t="shared" si="3"/>
        <v>679466772.9607681</v>
      </c>
      <c r="F21" s="5">
        <f t="shared" si="3"/>
        <v>706645443.87919891</v>
      </c>
      <c r="G21" s="5">
        <f t="shared" si="3"/>
        <v>734911261.63436687</v>
      </c>
    </row>
    <row r="22" spans="1:7" x14ac:dyDescent="0.2">
      <c r="A22" s="9" t="s">
        <v>7</v>
      </c>
      <c r="B22" s="5">
        <v>984972</v>
      </c>
      <c r="C22" s="5">
        <f t="shared" si="3"/>
        <v>1014521.16</v>
      </c>
      <c r="D22" s="5">
        <f t="shared" si="3"/>
        <v>1044956.7948</v>
      </c>
      <c r="E22" s="5">
        <f t="shared" si="3"/>
        <v>1076305.4986440002</v>
      </c>
      <c r="F22" s="5">
        <f t="shared" si="3"/>
        <v>1108594.6636033203</v>
      </c>
      <c r="G22" s="5">
        <f t="shared" si="3"/>
        <v>1141852.50351142</v>
      </c>
    </row>
    <row r="23" spans="1:7" x14ac:dyDescent="0.2">
      <c r="A23" s="9" t="s">
        <v>8</v>
      </c>
      <c r="B23" s="5">
        <v>316754180</v>
      </c>
      <c r="C23" s="5">
        <f t="shared" si="3"/>
        <v>326256805.40000004</v>
      </c>
      <c r="D23" s="5">
        <f t="shared" si="3"/>
        <v>336044509.56200004</v>
      </c>
      <c r="E23" s="5">
        <f t="shared" si="3"/>
        <v>346125844.84886003</v>
      </c>
      <c r="F23" s="5">
        <f t="shared" si="3"/>
        <v>356509620.19432586</v>
      </c>
      <c r="G23" s="5">
        <f t="shared" si="3"/>
        <v>367204908.80015564</v>
      </c>
    </row>
    <row r="24" spans="1:7" ht="22.5" x14ac:dyDescent="0.2">
      <c r="A24" s="9" t="s">
        <v>9</v>
      </c>
      <c r="B24" s="5">
        <v>12716348049</v>
      </c>
      <c r="C24" s="5">
        <f t="shared" si="3"/>
        <v>13352165451.450001</v>
      </c>
      <c r="D24" s="5">
        <f t="shared" si="3"/>
        <v>14019773724.022501</v>
      </c>
      <c r="E24" s="5">
        <f t="shared" si="3"/>
        <v>14720762410.223627</v>
      </c>
      <c r="F24" s="5">
        <f t="shared" si="3"/>
        <v>15456800530.73481</v>
      </c>
      <c r="G24" s="5">
        <f t="shared" si="3"/>
        <v>16229640557.271551</v>
      </c>
    </row>
    <row r="25" spans="1:7" x14ac:dyDescent="0.2">
      <c r="A25" s="9" t="s">
        <v>10</v>
      </c>
      <c r="B25" s="5">
        <v>52158800</v>
      </c>
      <c r="C25" s="5">
        <f>B25*(1+$B37/100)</f>
        <v>53723564</v>
      </c>
      <c r="D25" s="5">
        <f>C25*(1+$B37/100)</f>
        <v>55335270.920000002</v>
      </c>
      <c r="E25" s="5">
        <f>D25*(1+$B37/100)</f>
        <v>56995329.047600001</v>
      </c>
      <c r="F25" s="5">
        <f>E25*(1+$B37/100)</f>
        <v>58705188.919027999</v>
      </c>
      <c r="G25" s="5">
        <f>F25*(1+$B37/100)</f>
        <v>60466344.586598843</v>
      </c>
    </row>
    <row r="26" spans="1:7" x14ac:dyDescent="0.2">
      <c r="A26" s="9" t="s">
        <v>11</v>
      </c>
      <c r="B26" s="5">
        <v>2193135969</v>
      </c>
      <c r="C26" s="5">
        <f>B26*(1+$B43/100)</f>
        <v>2311565311.3260002</v>
      </c>
      <c r="D26" s="5">
        <f>C26*(1+$B43/100)</f>
        <v>2436389838.1376042</v>
      </c>
      <c r="E26" s="5">
        <f>D26*(1+$B43/100)</f>
        <v>2567954889.3970351</v>
      </c>
      <c r="F26" s="5">
        <f>E26*(1+$B43/100)</f>
        <v>2706624453.4244752</v>
      </c>
      <c r="G26" s="5">
        <f>F26*(1+$B43/100)</f>
        <v>2852782173.9093971</v>
      </c>
    </row>
    <row r="27" spans="1:7" x14ac:dyDescent="0.2">
      <c r="A27" s="9" t="s">
        <v>12</v>
      </c>
      <c r="B27" s="5">
        <v>247937665</v>
      </c>
      <c r="C27" s="5">
        <f>B27*(1+$B42/100)</f>
        <v>264797426.22000003</v>
      </c>
      <c r="D27" s="5">
        <f>C27*(1+$B42/100)</f>
        <v>282803651.20296007</v>
      </c>
      <c r="E27" s="5">
        <f>D27*(1+$B42/100)</f>
        <v>302034299.48476136</v>
      </c>
      <c r="F27" s="5">
        <f>E27*(1+$B42/100)</f>
        <v>322572631.84972513</v>
      </c>
      <c r="G27" s="5">
        <f>F27*(1+$B42/100)</f>
        <v>344507570.81550646</v>
      </c>
    </row>
    <row r="28" spans="1:7" x14ac:dyDescent="0.2">
      <c r="A28" s="9" t="s">
        <v>16</v>
      </c>
      <c r="B28" s="5">
        <v>3070970234</v>
      </c>
      <c r="C28" s="5">
        <f>B28*(1+$B42/100)</f>
        <v>3279796209.9120002</v>
      </c>
      <c r="D28" s="5">
        <f>C28*(1+$B42/100)</f>
        <v>3502822352.1860166</v>
      </c>
      <c r="E28" s="5">
        <f>D28*(1+$B42/100)</f>
        <v>3741014272.134666</v>
      </c>
      <c r="F28" s="5">
        <f>E28*(1+$B42/100)</f>
        <v>3995403242.6398234</v>
      </c>
      <c r="G28" s="5">
        <f>F28*(1+$B42/100)</f>
        <v>4267090663.1393318</v>
      </c>
    </row>
    <row r="29" spans="1:7" x14ac:dyDescent="0.2">
      <c r="A29" s="9" t="s">
        <v>14</v>
      </c>
      <c r="B29" s="5"/>
      <c r="C29" s="5"/>
      <c r="D29" s="5"/>
      <c r="E29" s="5"/>
      <c r="F29" s="5"/>
      <c r="G29" s="5"/>
    </row>
    <row r="30" spans="1:7" x14ac:dyDescent="0.2">
      <c r="A30" s="10"/>
      <c r="B30" s="5"/>
      <c r="C30" s="5"/>
      <c r="D30" s="5"/>
      <c r="E30" s="5"/>
      <c r="F30" s="5"/>
      <c r="G30" s="5"/>
    </row>
    <row r="31" spans="1:7" x14ac:dyDescent="0.2">
      <c r="A31" s="8" t="s">
        <v>17</v>
      </c>
      <c r="B31" s="5">
        <f t="shared" ref="B31:G31" si="4">B9+B20</f>
        <v>56451879943.999985</v>
      </c>
      <c r="C31" s="5">
        <f t="shared" si="4"/>
        <v>54991509405.597885</v>
      </c>
      <c r="D31" s="5">
        <f t="shared" si="4"/>
        <v>57775355278.406288</v>
      </c>
      <c r="E31" s="5">
        <f t="shared" si="4"/>
        <v>60704432880.982819</v>
      </c>
      <c r="F31" s="5">
        <f t="shared" si="4"/>
        <v>63786545070.425446</v>
      </c>
      <c r="G31" s="5">
        <f t="shared" si="4"/>
        <v>67029926261.878906</v>
      </c>
    </row>
    <row r="32" spans="1:7" ht="12" thickBot="1" x14ac:dyDescent="0.25">
      <c r="A32" s="11"/>
      <c r="B32" s="12"/>
      <c r="C32" s="12"/>
      <c r="D32" s="12"/>
      <c r="E32" s="12"/>
      <c r="F32" s="12"/>
      <c r="G32" s="12"/>
    </row>
    <row r="34" spans="1:2" x14ac:dyDescent="0.2">
      <c r="A34" s="14" t="s">
        <v>20</v>
      </c>
    </row>
    <row r="35" spans="1:2" x14ac:dyDescent="0.2">
      <c r="B35" s="13" t="s">
        <v>19</v>
      </c>
    </row>
    <row r="36" spans="1:2" x14ac:dyDescent="0.2">
      <c r="A36" s="7" t="s">
        <v>21</v>
      </c>
      <c r="B36" s="15">
        <v>4</v>
      </c>
    </row>
    <row r="37" spans="1:2" x14ac:dyDescent="0.2">
      <c r="A37" s="7" t="s">
        <v>22</v>
      </c>
      <c r="B37" s="15">
        <v>3</v>
      </c>
    </row>
    <row r="38" spans="1:2" x14ac:dyDescent="0.2">
      <c r="A38" s="7" t="s">
        <v>23</v>
      </c>
      <c r="B38" s="15">
        <v>3</v>
      </c>
    </row>
    <row r="39" spans="1:2" x14ac:dyDescent="0.2">
      <c r="A39" s="7" t="s">
        <v>24</v>
      </c>
      <c r="B39" s="15">
        <v>5</v>
      </c>
    </row>
    <row r="41" spans="1:2" x14ac:dyDescent="0.2">
      <c r="A41" s="14" t="s">
        <v>25</v>
      </c>
      <c r="B41" s="15"/>
    </row>
    <row r="42" spans="1:2" x14ac:dyDescent="0.2">
      <c r="A42" s="7" t="s">
        <v>26</v>
      </c>
      <c r="B42" s="15">
        <v>6.8</v>
      </c>
    </row>
    <row r="43" spans="1:2" x14ac:dyDescent="0.2">
      <c r="A43" s="7" t="s">
        <v>27</v>
      </c>
      <c r="B43" s="13">
        <v>5.4</v>
      </c>
    </row>
  </sheetData>
  <mergeCells count="6">
    <mergeCell ref="A6:G6"/>
    <mergeCell ref="B1:G1"/>
    <mergeCell ref="B2:G2"/>
    <mergeCell ref="A3:G3"/>
    <mergeCell ref="A4:G4"/>
    <mergeCell ref="A5:G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7b Egre Proy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cp:lastPrinted>2016-11-14T00:57:56Z</cp:lastPrinted>
  <dcterms:created xsi:type="dcterms:W3CDTF">2016-10-24T18:48:29Z</dcterms:created>
  <dcterms:modified xsi:type="dcterms:W3CDTF">2017-06-12T16:34:26Z</dcterms:modified>
</cp:coreProperties>
</file>