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9875" windowHeight="6690"/>
  </bookViews>
  <sheets>
    <sheet name="JUNIO AJUSTE ANUAL 2013 " sheetId="1" r:id="rId1"/>
  </sheets>
  <externalReferences>
    <externalReference r:id="rId2"/>
  </externalReferences>
  <definedNames>
    <definedName name="_xlnm.Print_Area" localSheetId="0">'JUNIO AJUSTE ANUAL 2013 '!$A$2:$K$130</definedName>
  </definedNames>
  <calcPr calcId="145621"/>
</workbook>
</file>

<file path=xl/calcChain.xml><?xml version="1.0" encoding="utf-8"?>
<calcChain xmlns="http://schemas.openxmlformats.org/spreadsheetml/2006/main">
  <c r="K265" i="1" l="1"/>
  <c r="J265" i="1"/>
  <c r="I265" i="1"/>
  <c r="H265" i="1"/>
  <c r="G265" i="1"/>
  <c r="F265" i="1"/>
  <c r="E265" i="1"/>
  <c r="D265" i="1"/>
  <c r="C265" i="1"/>
  <c r="J261" i="1"/>
  <c r="F261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A236" i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K235" i="1"/>
  <c r="A235" i="1"/>
  <c r="K234" i="1"/>
  <c r="J218" i="1"/>
  <c r="G218" i="1"/>
  <c r="G261" i="1" s="1"/>
  <c r="F218" i="1"/>
  <c r="C218" i="1"/>
  <c r="C261" i="1" s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A192" i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K191" i="1"/>
  <c r="J175" i="1"/>
  <c r="I175" i="1"/>
  <c r="I218" i="1" s="1"/>
  <c r="I261" i="1" s="1"/>
  <c r="H175" i="1"/>
  <c r="H218" i="1" s="1"/>
  <c r="H261" i="1" s="1"/>
  <c r="G175" i="1"/>
  <c r="F175" i="1"/>
  <c r="E175" i="1"/>
  <c r="E218" i="1" s="1"/>
  <c r="E261" i="1" s="1"/>
  <c r="D175" i="1"/>
  <c r="D218" i="1" s="1"/>
  <c r="D261" i="1" s="1"/>
  <c r="C175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K149" i="1"/>
  <c r="A149" i="1"/>
  <c r="K148" i="1"/>
  <c r="F128" i="1"/>
  <c r="C128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K106" i="1"/>
  <c r="K105" i="1"/>
  <c r="A105" i="1"/>
  <c r="A106" i="1" s="1"/>
  <c r="K104" i="1"/>
  <c r="K103" i="1"/>
  <c r="A103" i="1"/>
  <c r="A104" i="1" s="1"/>
  <c r="K102" i="1"/>
  <c r="A102" i="1"/>
  <c r="K101" i="1"/>
  <c r="J85" i="1"/>
  <c r="J128" i="1" s="1"/>
  <c r="G85" i="1"/>
  <c r="G128" i="1" s="1"/>
  <c r="F85" i="1"/>
  <c r="C85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K62" i="1"/>
  <c r="K61" i="1"/>
  <c r="A61" i="1"/>
  <c r="A62" i="1" s="1"/>
  <c r="K60" i="1"/>
  <c r="K59" i="1"/>
  <c r="A59" i="1"/>
  <c r="A60" i="1" s="1"/>
  <c r="K58" i="1"/>
  <c r="J42" i="1"/>
  <c r="I42" i="1"/>
  <c r="I85" i="1" s="1"/>
  <c r="I128" i="1" s="1"/>
  <c r="H42" i="1"/>
  <c r="H85" i="1" s="1"/>
  <c r="H128" i="1" s="1"/>
  <c r="G42" i="1"/>
  <c r="F42" i="1"/>
  <c r="E42" i="1"/>
  <c r="E85" i="1" s="1"/>
  <c r="E128" i="1" s="1"/>
  <c r="D42" i="1"/>
  <c r="D85" i="1" s="1"/>
  <c r="D128" i="1" s="1"/>
  <c r="C42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K20" i="1"/>
  <c r="K19" i="1"/>
  <c r="A19" i="1"/>
  <c r="A20" i="1" s="1"/>
  <c r="K18" i="1"/>
  <c r="K17" i="1"/>
  <c r="A17" i="1"/>
  <c r="A18" i="1" s="1"/>
  <c r="K16" i="1"/>
  <c r="A16" i="1"/>
  <c r="K15" i="1"/>
  <c r="K42" i="1" l="1"/>
  <c r="K85" i="1" s="1"/>
  <c r="K128" i="1" s="1"/>
  <c r="K175" i="1"/>
  <c r="K218" i="1" s="1"/>
  <c r="K261" i="1" s="1"/>
</calcChain>
</file>

<file path=xl/sharedStrings.xml><?xml version="1.0" encoding="utf-8"?>
<sst xmlns="http://schemas.openxmlformats.org/spreadsheetml/2006/main" count="420" uniqueCount="116">
  <si>
    <t xml:space="preserve">                                     </t>
  </si>
  <si>
    <t>GOBIERNO DEL ESTADO DE SONORA</t>
  </si>
  <si>
    <t>SECRETARIA DE HACIENDA</t>
  </si>
  <si>
    <t>PROCURADURIA FISCAL</t>
  </si>
  <si>
    <t>PARTICIPACIONES FEDERALES MINISTRADAS A LOS MUNICIPIOS  EN EL MES DE JUNIO DEL EJERCICIO FISCAL</t>
  </si>
  <si>
    <t>hoja 1 de  3</t>
  </si>
  <si>
    <t>Art. 4o-A,</t>
  </si>
  <si>
    <t>Fondo de</t>
  </si>
  <si>
    <t>Fondo General</t>
  </si>
  <si>
    <t xml:space="preserve">Impuesto </t>
  </si>
  <si>
    <t>Impuesto</t>
  </si>
  <si>
    <t>Fracción I de</t>
  </si>
  <si>
    <t>Compensación</t>
  </si>
  <si>
    <t>Nombre del</t>
  </si>
  <si>
    <t>de</t>
  </si>
  <si>
    <t>Fomento</t>
  </si>
  <si>
    <t>Sobre</t>
  </si>
  <si>
    <t>Especial</t>
  </si>
  <si>
    <t>Fiscalización</t>
  </si>
  <si>
    <t xml:space="preserve">La Ley de </t>
  </si>
  <si>
    <t>del Impuesto</t>
  </si>
  <si>
    <t>Total</t>
  </si>
  <si>
    <t>Municipio</t>
  </si>
  <si>
    <t>Participaciones</t>
  </si>
  <si>
    <t>Municipal</t>
  </si>
  <si>
    <t>Automóviles</t>
  </si>
  <si>
    <t>Tenencia o</t>
  </si>
  <si>
    <t>y</t>
  </si>
  <si>
    <t>Coordinación</t>
  </si>
  <si>
    <t>Nuevos</t>
  </si>
  <si>
    <t xml:space="preserve">Uso de </t>
  </si>
  <si>
    <t>Producción y</t>
  </si>
  <si>
    <t>Recaudación</t>
  </si>
  <si>
    <t>Fiscal</t>
  </si>
  <si>
    <t>Autómoviles</t>
  </si>
  <si>
    <t>Vehículos*</t>
  </si>
  <si>
    <t>Servicios</t>
  </si>
  <si>
    <t>(Gasolinas)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</si>
  <si>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</si>
  <si>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</si>
  <si>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</si>
  <si>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</si>
  <si>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</si>
  <si>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</si>
  <si>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</si>
  <si>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</si>
  <si>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</si>
  <si>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</si>
  <si>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</si>
  <si>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</si>
  <si>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</si>
  <si>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Benito Juárez</t>
  </si>
  <si>
    <t>Baviacora</t>
  </si>
  <si>
    <t>Bavispe</t>
  </si>
  <si>
    <t>Benjamin Hill</t>
  </si>
  <si>
    <t>Caborca</t>
  </si>
  <si>
    <t>Cajeme</t>
  </si>
  <si>
    <t>Cananea</t>
  </si>
  <si>
    <t>Carbo</t>
  </si>
  <si>
    <t>La Colorada</t>
  </si>
  <si>
    <t>Cucurpe</t>
  </si>
  <si>
    <t>Cumpas</t>
  </si>
  <si>
    <t>Divisaderos</t>
  </si>
  <si>
    <t>Suma</t>
  </si>
  <si>
    <t xml:space="preserve">  </t>
  </si>
  <si>
    <t>hoja 2 de  3</t>
  </si>
  <si>
    <t>Empalme</t>
  </si>
  <si>
    <t>Etchojoa</t>
  </si>
  <si>
    <t>Fronteras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</si>
  <si>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</si>
  <si>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</si>
  <si>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</si>
  <si>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</si>
  <si>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</si>
  <si>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</si>
  <si>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</si>
  <si>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</si>
  <si>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</si>
  <si>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</si>
  <si>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</si>
  <si>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</si>
  <si>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</si>
  <si>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</si>
  <si>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</si>
  <si>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</si>
  <si>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</si>
  <si>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</si>
  <si>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Villa Hidalgo</t>
  </si>
  <si>
    <t>Oquitoa</t>
  </si>
  <si>
    <t>Pitiquito</t>
  </si>
  <si>
    <t>Puerto Peñasco</t>
  </si>
  <si>
    <t>hoja 3 de  3</t>
  </si>
  <si>
    <t>Quiriego</t>
  </si>
  <si>
    <t>Rayón</t>
  </si>
  <si>
    <t>Rosario de Tesopaco</t>
  </si>
  <si>
    <t>Sahuaripa</t>
  </si>
  <si>
    <t>San Felipe de Jesús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</si>
  <si>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</si>
  <si>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</si>
  <si>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</si>
  <si>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</si>
  <si>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</si>
  <si>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</si>
  <si>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</si>
  <si>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</si>
  <si>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Gral. Plutarco Elías Calles</t>
  </si>
  <si>
    <t>Suaqui Grande</t>
  </si>
  <si>
    <t>Tepache</t>
  </si>
  <si>
    <t>San Ignacio Río Muerto</t>
  </si>
  <si>
    <t>Trincheras</t>
  </si>
  <si>
    <t>Tubutama</t>
  </si>
  <si>
    <t>Ures</t>
  </si>
  <si>
    <t>Villa Pesqueira</t>
  </si>
  <si>
    <t>Yecora</t>
  </si>
  <si>
    <t xml:space="preserve">PARTICIPACIONES FEDERALES MINISTRADAS A LOS MUNICIPIOS DEL ESTADO </t>
  </si>
  <si>
    <t>CORRESPONDIENTES AL AJUSTE DEFINITIVO DEL EJERCICIO FISCAL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</si>
</sst>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2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6" xfId="0" applyFont="1" applyBorder="1"/>
    <xf numFmtId="0" fontId="4" fillId="0" borderId="0" xfId="0" applyFont="1" applyBorder="1"/>
    <xf numFmtId="4" fontId="6" fillId="0" borderId="7" xfId="0" applyNumberFormat="1" applyFont="1" applyBorder="1"/>
    <xf numFmtId="4" fontId="6" fillId="0" borderId="15" xfId="0" applyNumberFormat="1" applyFont="1" applyBorder="1"/>
    <xf numFmtId="4" fontId="7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4" fontId="6" fillId="0" borderId="19" xfId="0" applyNumberFormat="1" applyFont="1" applyBorder="1"/>
    <xf numFmtId="4" fontId="6" fillId="0" borderId="20" xfId="0" applyNumberFormat="1" applyFont="1" applyBorder="1"/>
    <xf numFmtId="0" fontId="4" fillId="0" borderId="7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6" xfId="0" applyFont="1" applyBorder="1"/>
    <xf numFmtId="0" fontId="6" fillId="0" borderId="7" xfId="0" applyFont="1" applyBorder="1"/>
    <xf numFmtId="40" fontId="6" fillId="0" borderId="21" xfId="0" applyNumberFormat="1" applyFont="1" applyBorder="1"/>
    <xf numFmtId="4" fontId="6" fillId="0" borderId="22" xfId="0" applyNumberFormat="1" applyFont="1" applyBorder="1"/>
    <xf numFmtId="4" fontId="6" fillId="0" borderId="21" xfId="0" applyNumberFormat="1" applyFont="1" applyBorder="1"/>
    <xf numFmtId="4" fontId="6" fillId="0" borderId="23" xfId="0" applyNumberFormat="1" applyFont="1" applyBorder="1"/>
    <xf numFmtId="0" fontId="8" fillId="0" borderId="0" xfId="0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7" xfId="0" applyNumberFormat="1" applyFont="1" applyBorder="1"/>
    <xf numFmtId="40" fontId="8" fillId="0" borderId="7" xfId="0" applyNumberFormat="1" applyFont="1" applyBorder="1"/>
    <xf numFmtId="4" fontId="8" fillId="0" borderId="22" xfId="0" applyNumberFormat="1" applyFont="1" applyBorder="1"/>
    <xf numFmtId="4" fontId="8" fillId="0" borderId="7" xfId="0" applyNumberFormat="1" applyFont="1" applyBorder="1" applyAlignment="1">
      <alignment horizontal="right"/>
    </xf>
    <xf numFmtId="4" fontId="8" fillId="0" borderId="8" xfId="0" applyNumberFormat="1" applyFont="1" applyBorder="1" applyAlignment="1">
      <alignment horizontal="right"/>
    </xf>
    <xf numFmtId="0" fontId="0" fillId="0" borderId="5" xfId="0" applyBorder="1"/>
    <xf numFmtId="0" fontId="4" fillId="0" borderId="9" xfId="0" applyFont="1" applyBorder="1"/>
    <xf numFmtId="0" fontId="4" fillId="0" borderId="24" xfId="0" applyFont="1" applyBorder="1"/>
    <xf numFmtId="0" fontId="6" fillId="0" borderId="10" xfId="0" applyFont="1" applyBorder="1"/>
    <xf numFmtId="4" fontId="6" fillId="0" borderId="10" xfId="0" applyNumberFormat="1" applyFont="1" applyBorder="1"/>
    <xf numFmtId="4" fontId="6" fillId="0" borderId="24" xfId="0" applyNumberFormat="1" applyFont="1" applyBorder="1"/>
    <xf numFmtId="4" fontId="6" fillId="0" borderId="1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0" applyFont="1" applyBorder="1"/>
    <xf numFmtId="0" fontId="7" fillId="0" borderId="7" xfId="0" applyFont="1" applyBorder="1"/>
    <xf numFmtId="4" fontId="7" fillId="0" borderId="7" xfId="0" applyNumberFormat="1" applyFont="1" applyBorder="1"/>
    <xf numFmtId="40" fontId="7" fillId="0" borderId="21" xfId="0" applyNumberFormat="1" applyFont="1" applyBorder="1"/>
    <xf numFmtId="4" fontId="7" fillId="0" borderId="25" xfId="0" applyNumberFormat="1" applyFont="1" applyBorder="1"/>
    <xf numFmtId="4" fontId="7" fillId="0" borderId="21" xfId="0" applyNumberFormat="1" applyFont="1" applyBorder="1"/>
    <xf numFmtId="4" fontId="7" fillId="0" borderId="23" xfId="0" applyNumberFormat="1" applyFont="1" applyBorder="1"/>
    <xf numFmtId="0" fontId="9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0" fontId="9" fillId="0" borderId="7" xfId="0" applyNumberFormat="1" applyFont="1" applyBorder="1"/>
    <xf numFmtId="4" fontId="9" fillId="0" borderId="22" xfId="0" applyNumberFormat="1" applyFont="1" applyBorder="1"/>
    <xf numFmtId="4" fontId="9" fillId="0" borderId="7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24" xfId="0" applyFont="1" applyBorder="1"/>
    <xf numFmtId="0" fontId="7" fillId="0" borderId="10" xfId="0" applyFont="1" applyBorder="1"/>
    <xf numFmtId="4" fontId="7" fillId="0" borderId="10" xfId="0" applyNumberFormat="1" applyFont="1" applyBorder="1"/>
    <xf numFmtId="4" fontId="7" fillId="0" borderId="24" xfId="0" applyNumberFormat="1" applyFont="1" applyBorder="1"/>
    <xf numFmtId="4" fontId="7" fillId="0" borderId="11" xfId="0" applyNumberFormat="1" applyFont="1" applyBorder="1"/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cu6\Documents\1A&#209;O2014\3%20MUNICIPIOS\CONTABILIDAD\6.%20PART%20%20MPALES%20%20JUNIO%202014%20CORREGIDO%20AJUSTE%20DEFINITIV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M MENSUAL alfabetico corregi"/>
      <sheetName val="ACUM MENSUAL ALFABETICO"/>
      <sheetName val="ACUM MENSUAL"/>
      <sheetName val="TOTAL ACUM ALFABETICO"/>
      <sheetName val="TOTAL ACUM"/>
      <sheetName val="FORTAMUN"/>
      <sheetName val="INFR. SOC"/>
      <sheetName val="PART. ESTATAL"/>
      <sheetName val="Hoja1"/>
    </sheetNames>
    <sheetDataSet>
      <sheetData sheetId="0"/>
      <sheetData sheetId="1"/>
      <sheetData sheetId="2">
        <row r="122">
          <cell r="D122">
            <v>-16543804.600000001</v>
          </cell>
          <cell r="E122">
            <v>23005</v>
          </cell>
          <cell r="F122">
            <v>-279873.60000000003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-1051837.3899999999</v>
          </cell>
          <cell r="L122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showGridLines="0" tabSelected="1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3" customWidth="1"/>
    <col min="2" max="2" width="22.5703125" customWidth="1"/>
    <col min="3" max="3" width="15.28515625" customWidth="1"/>
    <col min="4" max="4" width="14.140625" customWidth="1"/>
    <col min="5" max="5" width="14" customWidth="1"/>
    <col min="6" max="6" width="14.42578125" customWidth="1"/>
    <col min="7" max="7" width="14" customWidth="1"/>
    <col min="8" max="8" width="14.42578125" customWidth="1"/>
    <col min="9" max="10" width="14.140625" customWidth="1"/>
    <col min="11" max="11" width="17" customWidth="1"/>
    <col min="12" max="12" width="13.7109375" bestFit="1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A6" s="3">
        <v>2014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3.5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5</v>
      </c>
    </row>
    <row r="8" spans="1:11" x14ac:dyDescent="0.2">
      <c r="A8" s="6"/>
      <c r="B8" s="7"/>
      <c r="C8" s="8"/>
      <c r="D8" s="8"/>
      <c r="E8" s="8"/>
      <c r="F8" s="8"/>
      <c r="G8" s="8"/>
      <c r="H8" s="8"/>
      <c r="I8" s="8" t="s">
        <v>6</v>
      </c>
      <c r="J8" s="8" t="s">
        <v>7</v>
      </c>
      <c r="K8" s="9"/>
    </row>
    <row r="9" spans="1:11" x14ac:dyDescent="0.2">
      <c r="A9" s="10"/>
      <c r="B9" s="11"/>
      <c r="C9" s="12" t="s">
        <v>8</v>
      </c>
      <c r="D9" s="12" t="s">
        <v>7</v>
      </c>
      <c r="E9" s="12" t="s">
        <v>9</v>
      </c>
      <c r="F9" s="12" t="s">
        <v>10</v>
      </c>
      <c r="G9" s="12" t="s">
        <v>10</v>
      </c>
      <c r="H9" s="12" t="s">
        <v>7</v>
      </c>
      <c r="I9" s="12" t="s">
        <v>11</v>
      </c>
      <c r="J9" s="12" t="s">
        <v>12</v>
      </c>
      <c r="K9" s="13"/>
    </row>
    <row r="10" spans="1:11" x14ac:dyDescent="0.2">
      <c r="A10" s="10"/>
      <c r="B10" s="11" t="s">
        <v>13</v>
      </c>
      <c r="C10" s="12" t="s">
        <v>14</v>
      </c>
      <c r="D10" s="12" t="s">
        <v>15</v>
      </c>
      <c r="E10" s="12" t="s">
        <v>16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x14ac:dyDescent="0.2">
      <c r="A11" s="10"/>
      <c r="B11" s="11" t="s">
        <v>22</v>
      </c>
      <c r="C11" s="12" t="s">
        <v>23</v>
      </c>
      <c r="D11" s="12" t="s">
        <v>24</v>
      </c>
      <c r="E11" s="12" t="s">
        <v>25</v>
      </c>
      <c r="F11" s="12" t="s">
        <v>26</v>
      </c>
      <c r="G11" s="12" t="s">
        <v>16</v>
      </c>
      <c r="H11" s="12" t="s">
        <v>27</v>
      </c>
      <c r="I11" s="12" t="s">
        <v>28</v>
      </c>
      <c r="J11" s="12" t="s">
        <v>16</v>
      </c>
      <c r="K11" s="13"/>
    </row>
    <row r="12" spans="1:11" x14ac:dyDescent="0.2">
      <c r="A12" s="10"/>
      <c r="B12" s="11"/>
      <c r="C12" s="12"/>
      <c r="D12" s="12"/>
      <c r="E12" s="12" t="s">
        <v>29</v>
      </c>
      <c r="F12" s="12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/>
    </row>
    <row r="13" spans="1:11" ht="13.5" thickBot="1" x14ac:dyDescent="0.25">
      <c r="A13" s="10"/>
      <c r="B13" s="14"/>
      <c r="C13" s="15"/>
      <c r="D13" s="15"/>
      <c r="E13" s="15"/>
      <c r="F13" s="15" t="s">
        <v>35</v>
      </c>
      <c r="G13" s="15" t="s">
        <v>36</v>
      </c>
      <c r="H13" s="15"/>
      <c r="I13" s="15" t="s">
        <v>37</v>
      </c>
      <c r="J13" s="15" t="s">
        <v>29</v>
      </c>
      <c r="K13" s="16"/>
    </row>
    <row r="14" spans="1:11" x14ac:dyDescent="0.2">
      <c r="A14" s="17"/>
      <c r="B14" s="18"/>
      <c r="C14" s="19"/>
      <c r="D14" s="19"/>
      <c r="E14" s="19"/>
      <c r="F14" s="19"/>
      <c r="G14" s="19"/>
      <c r="H14" s="19"/>
      <c r="I14" s="20"/>
      <c r="J14" s="20"/>
      <c r="K14" s="21"/>
    </row>
    <row r="15" spans="1:11" x14ac:dyDescent="0.2">
      <c r="A15" s="22">
        <v>1</v>
      </c>
      <c r="B15" s="23" t="s">
        <v>38</v>
      </c>
      <c r="C15" s="24">
        <v>455690.12</v>
      </c>
      <c r="D15" s="24">
        <v>175949.72</v>
      </c>
      <c r="E15" s="24">
        <v>1833.33</v>
      </c>
      <c r="F15" s="24">
        <v>55.25</v>
      </c>
      <c r="G15" s="24">
        <v>5032.7</v>
      </c>
      <c r="H15" s="24">
        <v>114821.81999999999</v>
      </c>
      <c r="I15" s="25">
        <v>16677.11</v>
      </c>
      <c r="J15" s="25">
        <v>692.68</v>
      </c>
      <c r="K15" s="26">
        <f>SUM(C15:J15)</f>
        <v>770752.72999999986</v>
      </c>
    </row>
    <row r="16" spans="1:11" x14ac:dyDescent="0.2">
      <c r="A16" s="22">
        <f>1+A15</f>
        <v>2</v>
      </c>
      <c r="B16" s="23" t="s">
        <v>39</v>
      </c>
      <c r="C16" s="24">
        <v>4470483.1899999995</v>
      </c>
      <c r="D16" s="24">
        <v>497816.55</v>
      </c>
      <c r="E16" s="24">
        <v>55418.77</v>
      </c>
      <c r="F16" s="24">
        <v>1670.06</v>
      </c>
      <c r="G16" s="24">
        <v>128820.65</v>
      </c>
      <c r="H16" s="24">
        <v>1126443.1499999999</v>
      </c>
      <c r="I16" s="25">
        <v>426879.07</v>
      </c>
      <c r="J16" s="25">
        <v>20938.54</v>
      </c>
      <c r="K16" s="26">
        <f>SUM(C16:J16)</f>
        <v>6728469.9799999995</v>
      </c>
    </row>
    <row r="17" spans="1:11" x14ac:dyDescent="0.2">
      <c r="A17" s="22">
        <f>1+A16</f>
        <v>3</v>
      </c>
      <c r="B17" s="23" t="s">
        <v>40</v>
      </c>
      <c r="C17" s="24">
        <v>2959096.91</v>
      </c>
      <c r="D17" s="24">
        <v>529613.69999999995</v>
      </c>
      <c r="E17" s="24">
        <v>49818.71</v>
      </c>
      <c r="F17" s="24">
        <v>1501.3</v>
      </c>
      <c r="G17" s="24">
        <v>52306.879999999997</v>
      </c>
      <c r="H17" s="24">
        <v>745613.9</v>
      </c>
      <c r="I17" s="25">
        <v>173331.77</v>
      </c>
      <c r="J17" s="25">
        <v>18822.7</v>
      </c>
      <c r="K17" s="26">
        <f>SUM(C17:J17)</f>
        <v>4530105.87</v>
      </c>
    </row>
    <row r="18" spans="1:11" x14ac:dyDescent="0.2">
      <c r="A18" s="22">
        <f>1+A17</f>
        <v>4</v>
      </c>
      <c r="B18" s="23" t="s">
        <v>41</v>
      </c>
      <c r="C18" s="24">
        <v>804547.49</v>
      </c>
      <c r="D18" s="24">
        <v>233854.54</v>
      </c>
      <c r="E18" s="24">
        <v>4394.6099999999997</v>
      </c>
      <c r="F18" s="24">
        <v>132.43</v>
      </c>
      <c r="G18" s="24">
        <v>15083.54</v>
      </c>
      <c r="H18" s="24">
        <v>202724.62000000002</v>
      </c>
      <c r="I18" s="25">
        <v>49983.05</v>
      </c>
      <c r="J18" s="25">
        <v>1660.39</v>
      </c>
      <c r="K18" s="26">
        <f>SUM(C18:J18)</f>
        <v>1312380.6700000002</v>
      </c>
    </row>
    <row r="19" spans="1:11" x14ac:dyDescent="0.2">
      <c r="A19" s="22">
        <f>1+A18</f>
        <v>5</v>
      </c>
      <c r="B19" s="23" t="s">
        <v>42</v>
      </c>
      <c r="C19" s="24">
        <v>416379.52</v>
      </c>
      <c r="D19" s="24">
        <v>139416.22999999998</v>
      </c>
      <c r="E19" s="24">
        <v>5106.1099999999997</v>
      </c>
      <c r="F19" s="24">
        <v>153.87</v>
      </c>
      <c r="G19" s="24">
        <v>3086.16</v>
      </c>
      <c r="H19" s="24">
        <v>104916.59</v>
      </c>
      <c r="I19" s="25">
        <v>10226.76</v>
      </c>
      <c r="J19" s="25">
        <v>1929.21</v>
      </c>
      <c r="K19" s="26">
        <f>SUM(C19:J19)</f>
        <v>681214.45</v>
      </c>
    </row>
    <row r="20" spans="1:11" x14ac:dyDescent="0.2">
      <c r="A20" s="22">
        <f>1+A19</f>
        <v>6</v>
      </c>
      <c r="B20" s="23" t="s">
        <v>43</v>
      </c>
      <c r="C20" s="24">
        <v>583648.59000000008</v>
      </c>
      <c r="D20" s="24">
        <v>237042.74</v>
      </c>
      <c r="E20" s="24">
        <v>673.45</v>
      </c>
      <c r="F20" s="24">
        <v>20.29</v>
      </c>
      <c r="G20" s="24">
        <v>7062.42</v>
      </c>
      <c r="H20" s="24">
        <v>147063.96000000002</v>
      </c>
      <c r="I20" s="25">
        <v>23403.08</v>
      </c>
      <c r="J20" s="25">
        <v>254.44</v>
      </c>
      <c r="K20" s="26">
        <f>SUM(C20:J20)</f>
        <v>999168.97000000009</v>
      </c>
    </row>
    <row r="21" spans="1:11" x14ac:dyDescent="0.2">
      <c r="A21" s="22">
        <f>1+A20</f>
        <v>7</v>
      </c>
      <c r="B21" s="23" t="s">
        <v>44</v>
      </c>
      <c r="C21" s="24">
        <v>371510.47</v>
      </c>
      <c r="D21" s="24">
        <v>117163.73999999999</v>
      </c>
      <c r="E21" s="24">
        <v>6436.37</v>
      </c>
      <c r="F21" s="24">
        <v>193.96</v>
      </c>
      <c r="G21" s="24">
        <v>1493.2</v>
      </c>
      <c r="H21" s="24">
        <v>93610.77</v>
      </c>
      <c r="I21" s="25">
        <v>4948.07</v>
      </c>
      <c r="J21" s="25">
        <v>2431.8200000000002</v>
      </c>
      <c r="K21" s="26">
        <f>SUM(C21:J21)</f>
        <v>597788.39999999991</v>
      </c>
    </row>
    <row r="22" spans="1:11" x14ac:dyDescent="0.2">
      <c r="A22" s="22">
        <f>1+A21</f>
        <v>8</v>
      </c>
      <c r="B22" s="23" t="s">
        <v>45</v>
      </c>
      <c r="C22" s="24">
        <v>389407.27</v>
      </c>
      <c r="D22" s="24">
        <v>142715.60999999999</v>
      </c>
      <c r="E22" s="24">
        <v>3712.95</v>
      </c>
      <c r="F22" s="24">
        <v>111.89</v>
      </c>
      <c r="G22" s="24">
        <v>2803.35</v>
      </c>
      <c r="H22" s="24">
        <v>98120.31</v>
      </c>
      <c r="I22" s="25">
        <v>9289.61</v>
      </c>
      <c r="J22" s="25">
        <v>1402.84</v>
      </c>
      <c r="K22" s="26">
        <f>SUM(C22:J22)</f>
        <v>647563.82999999984</v>
      </c>
    </row>
    <row r="23" spans="1:11" x14ac:dyDescent="0.2">
      <c r="A23" s="22">
        <f>1+A22</f>
        <v>9</v>
      </c>
      <c r="B23" s="23" t="s">
        <v>46</v>
      </c>
      <c r="C23" s="24">
        <v>394185.77</v>
      </c>
      <c r="D23" s="24">
        <v>122761.59</v>
      </c>
      <c r="E23" s="24">
        <v>6611.09</v>
      </c>
      <c r="F23" s="24">
        <v>199.23</v>
      </c>
      <c r="G23" s="24">
        <v>1961.11</v>
      </c>
      <c r="H23" s="24">
        <v>99324.359999999986</v>
      </c>
      <c r="I23" s="25">
        <v>6498.63</v>
      </c>
      <c r="J23" s="25">
        <v>2497.83</v>
      </c>
      <c r="K23" s="26">
        <f>SUM(C23:J23)</f>
        <v>634039.61</v>
      </c>
    </row>
    <row r="24" spans="1:11" x14ac:dyDescent="0.2">
      <c r="A24" s="22">
        <f>1+A23</f>
        <v>10</v>
      </c>
      <c r="B24" s="23" t="s">
        <v>47</v>
      </c>
      <c r="C24" s="24">
        <v>407995.05000000005</v>
      </c>
      <c r="D24" s="24">
        <v>157283.62</v>
      </c>
      <c r="E24" s="24">
        <v>3264.46</v>
      </c>
      <c r="F24" s="24">
        <v>98.38</v>
      </c>
      <c r="G24" s="24">
        <v>2840.79</v>
      </c>
      <c r="H24" s="24">
        <v>102803.93</v>
      </c>
      <c r="I24" s="25">
        <v>9413.67</v>
      </c>
      <c r="J24" s="25">
        <v>1233.3900000000001</v>
      </c>
      <c r="K24" s="26">
        <f>SUM(C24:J24)</f>
        <v>684933.29</v>
      </c>
    </row>
    <row r="25" spans="1:11" x14ac:dyDescent="0.2">
      <c r="A25" s="22">
        <f>1+A24</f>
        <v>11</v>
      </c>
      <c r="B25" s="23" t="s">
        <v>48</v>
      </c>
      <c r="C25" s="24">
        <v>407891.76999999996</v>
      </c>
      <c r="D25" s="24">
        <v>133471.14000000001</v>
      </c>
      <c r="E25" s="24">
        <v>5205.03</v>
      </c>
      <c r="F25" s="24">
        <v>156.86000000000001</v>
      </c>
      <c r="G25" s="24">
        <v>3111.1</v>
      </c>
      <c r="H25" s="24">
        <v>102777.9</v>
      </c>
      <c r="I25" s="25">
        <v>10309.41</v>
      </c>
      <c r="J25" s="25">
        <v>1966.58</v>
      </c>
      <c r="K25" s="26">
        <f>SUM(C25:J25)</f>
        <v>664889.78999999992</v>
      </c>
    </row>
    <row r="26" spans="1:11" x14ac:dyDescent="0.2">
      <c r="A26" s="22">
        <f>1+A25</f>
        <v>12</v>
      </c>
      <c r="B26" s="23" t="s">
        <v>49</v>
      </c>
      <c r="C26" s="24">
        <v>2412658.44</v>
      </c>
      <c r="D26" s="24">
        <v>475191.25</v>
      </c>
      <c r="E26" s="24">
        <v>34973.61</v>
      </c>
      <c r="F26" s="24">
        <v>1053.94</v>
      </c>
      <c r="G26" s="24">
        <v>44341.91</v>
      </c>
      <c r="H26" s="24">
        <v>607925.91</v>
      </c>
      <c r="I26" s="25">
        <v>146937.88</v>
      </c>
      <c r="J26" s="25">
        <v>13213.87</v>
      </c>
      <c r="K26" s="26">
        <f>SUM(C26:J26)</f>
        <v>3736296.81</v>
      </c>
    </row>
    <row r="27" spans="1:11" x14ac:dyDescent="0.2">
      <c r="A27" s="22">
        <f>1+A26</f>
        <v>13</v>
      </c>
      <c r="B27" s="23" t="s">
        <v>50</v>
      </c>
      <c r="C27" s="24">
        <v>406663.53</v>
      </c>
      <c r="D27" s="24">
        <v>138037.48000000001</v>
      </c>
      <c r="E27" s="24">
        <v>4744.16</v>
      </c>
      <c r="F27" s="24">
        <v>142.97</v>
      </c>
      <c r="G27" s="24">
        <v>3086.16</v>
      </c>
      <c r="H27" s="24">
        <v>102468.42</v>
      </c>
      <c r="I27" s="25">
        <v>10226.76</v>
      </c>
      <c r="J27" s="25">
        <v>1792.46</v>
      </c>
      <c r="K27" s="26">
        <f>SUM(C27:J27)</f>
        <v>667161.94000000006</v>
      </c>
    </row>
    <row r="28" spans="1:11" x14ac:dyDescent="0.2">
      <c r="A28" s="22">
        <f>1+A27</f>
        <v>14</v>
      </c>
      <c r="B28" s="23" t="s">
        <v>51</v>
      </c>
      <c r="C28" s="24">
        <v>1723417.8</v>
      </c>
      <c r="D28" s="24">
        <v>228984.93</v>
      </c>
      <c r="E28" s="24">
        <v>22061.09</v>
      </c>
      <c r="F28" s="24">
        <v>664.82</v>
      </c>
      <c r="G28" s="24">
        <v>45362.99</v>
      </c>
      <c r="H28" s="24">
        <v>434255.55</v>
      </c>
      <c r="I28" s="25">
        <v>150321.49</v>
      </c>
      <c r="J28" s="25">
        <v>8335.2099999999991</v>
      </c>
      <c r="K28" s="26">
        <f>SUM(C28:J28)</f>
        <v>2613403.88</v>
      </c>
    </row>
    <row r="29" spans="1:11" x14ac:dyDescent="0.2">
      <c r="A29" s="22">
        <f>1+A28</f>
        <v>15</v>
      </c>
      <c r="B29" s="23" t="s">
        <v>52</v>
      </c>
      <c r="C29" s="24">
        <v>582688.44999999995</v>
      </c>
      <c r="D29" s="24">
        <v>196707.36</v>
      </c>
      <c r="E29" s="24">
        <v>3705.5</v>
      </c>
      <c r="F29" s="24">
        <v>111.67</v>
      </c>
      <c r="G29" s="24">
        <v>7744.54</v>
      </c>
      <c r="H29" s="24">
        <v>146822.02000000002</v>
      </c>
      <c r="I29" s="25">
        <v>25663.45</v>
      </c>
      <c r="J29" s="25">
        <v>1400.03</v>
      </c>
      <c r="K29" s="26">
        <f>SUM(C29:J29)</f>
        <v>964843.02</v>
      </c>
    </row>
    <row r="30" spans="1:11" x14ac:dyDescent="0.2">
      <c r="A30" s="22">
        <f>1+A29</f>
        <v>16</v>
      </c>
      <c r="B30" s="23" t="s">
        <v>53</v>
      </c>
      <c r="C30" s="24">
        <v>412162.26</v>
      </c>
      <c r="D30" s="24">
        <v>105945.95999999999</v>
      </c>
      <c r="E30" s="24">
        <v>8207.32</v>
      </c>
      <c r="F30" s="24">
        <v>247.33</v>
      </c>
      <c r="G30" s="24">
        <v>2863.66</v>
      </c>
      <c r="H30" s="24">
        <v>103853.95000000001</v>
      </c>
      <c r="I30" s="25">
        <v>9489.44</v>
      </c>
      <c r="J30" s="25">
        <v>3100.92</v>
      </c>
      <c r="K30" s="26">
        <f>SUM(C30:J30)</f>
        <v>645870.84</v>
      </c>
    </row>
    <row r="31" spans="1:11" x14ac:dyDescent="0.2">
      <c r="A31" s="22">
        <f>1+A30</f>
        <v>17</v>
      </c>
      <c r="B31" s="23" t="s">
        <v>54</v>
      </c>
      <c r="C31" s="24">
        <v>789223.17</v>
      </c>
      <c r="D31" s="24">
        <v>236424.95999999999</v>
      </c>
      <c r="E31" s="24">
        <v>6423.29</v>
      </c>
      <c r="F31" s="24">
        <v>193.57</v>
      </c>
      <c r="G31" s="24">
        <v>11920.43</v>
      </c>
      <c r="H31" s="24">
        <v>198863.28999999998</v>
      </c>
      <c r="I31" s="25">
        <v>39501.31</v>
      </c>
      <c r="J31" s="25">
        <v>2426.87</v>
      </c>
      <c r="K31" s="26">
        <f>SUM(C31:J31)</f>
        <v>1284976.8900000001</v>
      </c>
    </row>
    <row r="32" spans="1:11" x14ac:dyDescent="0.2">
      <c r="A32" s="22">
        <f>1+A31</f>
        <v>18</v>
      </c>
      <c r="B32" s="23" t="s">
        <v>55</v>
      </c>
      <c r="C32" s="24">
        <v>5818390.2299999995</v>
      </c>
      <c r="D32" s="24">
        <v>836599.96</v>
      </c>
      <c r="E32" s="24">
        <v>76840.63</v>
      </c>
      <c r="F32" s="24">
        <v>2315.62</v>
      </c>
      <c r="G32" s="24">
        <v>144567.59</v>
      </c>
      <c r="H32" s="24">
        <v>1466079.9500000002</v>
      </c>
      <c r="I32" s="25">
        <v>479060.46</v>
      </c>
      <c r="J32" s="25">
        <v>29032.23</v>
      </c>
      <c r="K32" s="26">
        <f>SUM(C32:J32)</f>
        <v>8852886.6699999999</v>
      </c>
    </row>
    <row r="33" spans="1:12" x14ac:dyDescent="0.2">
      <c r="A33" s="22">
        <f>1+A32</f>
        <v>19</v>
      </c>
      <c r="B33" s="23" t="s">
        <v>56</v>
      </c>
      <c r="C33" s="24">
        <v>28849731.539999999</v>
      </c>
      <c r="D33" s="24">
        <v>3504800.16</v>
      </c>
      <c r="E33" s="24">
        <v>417407.07</v>
      </c>
      <c r="F33" s="24">
        <v>12578.69</v>
      </c>
      <c r="G33" s="24">
        <v>740951.65</v>
      </c>
      <c r="H33" s="24">
        <v>7269366.8300000001</v>
      </c>
      <c r="I33" s="25">
        <v>2455326.5099999998</v>
      </c>
      <c r="J33" s="25">
        <v>157706.39000000001</v>
      </c>
      <c r="K33" s="26">
        <f>SUM(C33:J33)</f>
        <v>43407868.839999996</v>
      </c>
    </row>
    <row r="34" spans="1:12" x14ac:dyDescent="0.2">
      <c r="A34" s="22">
        <f>1+A33</f>
        <v>20</v>
      </c>
      <c r="B34" s="23" t="s">
        <v>57</v>
      </c>
      <c r="C34" s="24">
        <v>3637217.78</v>
      </c>
      <c r="D34" s="24">
        <v>662079.82000000007</v>
      </c>
      <c r="E34" s="24">
        <v>57919.72</v>
      </c>
      <c r="F34" s="24">
        <v>1745.43</v>
      </c>
      <c r="G34" s="24">
        <v>66675.06</v>
      </c>
      <c r="H34" s="24">
        <v>916482.37</v>
      </c>
      <c r="I34" s="25">
        <v>220944.29</v>
      </c>
      <c r="J34" s="25">
        <v>21883.46</v>
      </c>
      <c r="K34" s="26">
        <f>SUM(C34:J34)</f>
        <v>5584947.9299999988</v>
      </c>
    </row>
    <row r="35" spans="1:12" x14ac:dyDescent="0.2">
      <c r="A35" s="22">
        <f>1+A34</f>
        <v>21</v>
      </c>
      <c r="B35" s="23" t="s">
        <v>58</v>
      </c>
      <c r="C35" s="24">
        <v>612788.99</v>
      </c>
      <c r="D35" s="24">
        <v>223054.46</v>
      </c>
      <c r="E35" s="24">
        <v>264.68</v>
      </c>
      <c r="F35" s="24">
        <v>7.98</v>
      </c>
      <c r="G35" s="24">
        <v>10364.86</v>
      </c>
      <c r="H35" s="24">
        <v>154406.57</v>
      </c>
      <c r="I35" s="25">
        <v>34346.519999999997</v>
      </c>
      <c r="J35" s="25">
        <v>100</v>
      </c>
      <c r="K35" s="26">
        <f>SUM(C35:J35)</f>
        <v>1035334.06</v>
      </c>
    </row>
    <row r="36" spans="1:12" x14ac:dyDescent="0.2">
      <c r="A36" s="22">
        <f>1+A35</f>
        <v>22</v>
      </c>
      <c r="B36" s="23" t="s">
        <v>59</v>
      </c>
      <c r="C36" s="24">
        <v>453430.35</v>
      </c>
      <c r="D36" s="24">
        <v>172236.30000000002</v>
      </c>
      <c r="E36" s="24">
        <v>2291.15</v>
      </c>
      <c r="F36" s="24">
        <v>69.040000000000006</v>
      </c>
      <c r="G36" s="24">
        <v>4795.63</v>
      </c>
      <c r="H36" s="24">
        <v>114252.40999999999</v>
      </c>
      <c r="I36" s="25">
        <v>15891.52</v>
      </c>
      <c r="J36" s="25">
        <v>865.65</v>
      </c>
      <c r="K36" s="26">
        <f>SUM(C36:J36)</f>
        <v>763832.05000000016</v>
      </c>
    </row>
    <row r="37" spans="1:12" x14ac:dyDescent="0.2">
      <c r="A37" s="22">
        <f>1+A36</f>
        <v>23</v>
      </c>
      <c r="B37" s="23" t="s">
        <v>60</v>
      </c>
      <c r="C37" s="24">
        <v>375935.54000000004</v>
      </c>
      <c r="D37" s="24">
        <v>138570.66999999998</v>
      </c>
      <c r="E37" s="24">
        <v>4239.1400000000003</v>
      </c>
      <c r="F37" s="24">
        <v>127.75</v>
      </c>
      <c r="G37" s="24">
        <v>1948.62</v>
      </c>
      <c r="H37" s="24">
        <v>94725.78</v>
      </c>
      <c r="I37" s="25">
        <v>6457.23</v>
      </c>
      <c r="J37" s="25">
        <v>1601.65</v>
      </c>
      <c r="K37" s="26">
        <f>SUM(C37:J37)</f>
        <v>623606.38</v>
      </c>
    </row>
    <row r="38" spans="1:12" x14ac:dyDescent="0.2">
      <c r="A38" s="22">
        <f>1+A37</f>
        <v>24</v>
      </c>
      <c r="B38" s="23" t="s">
        <v>61</v>
      </c>
      <c r="C38" s="24">
        <v>793537.8</v>
      </c>
      <c r="D38" s="24">
        <v>260760.1</v>
      </c>
      <c r="E38" s="24">
        <v>3447.77</v>
      </c>
      <c r="F38" s="24">
        <v>103.9</v>
      </c>
      <c r="G38" s="24">
        <v>12897.86</v>
      </c>
      <c r="H38" s="24">
        <v>199950.47</v>
      </c>
      <c r="I38" s="25">
        <v>42740.23</v>
      </c>
      <c r="J38" s="25">
        <v>1302.6500000000001</v>
      </c>
      <c r="K38" s="26">
        <f>SUM(C38:J38)</f>
        <v>1314740.78</v>
      </c>
    </row>
    <row r="39" spans="1:12" x14ac:dyDescent="0.2">
      <c r="A39" s="22">
        <f>1+A38</f>
        <v>25</v>
      </c>
      <c r="B39" s="23" t="s">
        <v>62</v>
      </c>
      <c r="C39" s="24">
        <v>372667.2</v>
      </c>
      <c r="D39" s="24">
        <v>101341.45999999999</v>
      </c>
      <c r="E39" s="24">
        <v>7746.33</v>
      </c>
      <c r="F39" s="24">
        <v>233.44</v>
      </c>
      <c r="G39" s="24">
        <v>1715.7</v>
      </c>
      <c r="H39" s="24">
        <v>93902.25</v>
      </c>
      <c r="I39" s="25">
        <v>5685.39</v>
      </c>
      <c r="J39" s="25">
        <v>2926.75</v>
      </c>
      <c r="K39" s="26">
        <f>SUM(C39:J39)</f>
        <v>586218.52000000014</v>
      </c>
    </row>
    <row r="40" spans="1:12" ht="13.5" thickBot="1" x14ac:dyDescent="0.25">
      <c r="A40" s="27"/>
      <c r="B40" s="28"/>
      <c r="C40" s="29"/>
      <c r="D40" s="29"/>
      <c r="E40" s="29"/>
      <c r="F40" s="30"/>
      <c r="G40" s="31"/>
      <c r="H40" s="31"/>
      <c r="I40" s="32"/>
      <c r="J40" s="32"/>
      <c r="K40" s="33"/>
    </row>
    <row r="41" spans="1:12" ht="13.5" thickTop="1" x14ac:dyDescent="0.2">
      <c r="A41" s="34"/>
      <c r="B41" s="23"/>
      <c r="C41" s="35"/>
      <c r="D41" s="24"/>
      <c r="E41" s="36"/>
      <c r="F41" s="37"/>
      <c r="G41" s="38"/>
      <c r="H41" s="38"/>
      <c r="I41" s="38"/>
      <c r="J41" s="38"/>
      <c r="K41" s="39"/>
    </row>
    <row r="42" spans="1:12" ht="14.25" x14ac:dyDescent="0.2">
      <c r="A42" s="34"/>
      <c r="B42" s="40" t="s">
        <v>63</v>
      </c>
      <c r="C42" s="41">
        <f>SUM(C15:C39)</f>
        <v>58901349.230000004</v>
      </c>
      <c r="D42" s="42">
        <f>SUM(D15:D39)</f>
        <v>9767824.0500000026</v>
      </c>
      <c r="E42" s="43">
        <f>SUM(E15:E39)</f>
        <v>792746.34000000008</v>
      </c>
      <c r="F42" s="44">
        <f>SUM(F15:F39)</f>
        <v>23889.67</v>
      </c>
      <c r="G42" s="45">
        <f>SUM(G15:G39)</f>
        <v>1322838.5600000003</v>
      </c>
      <c r="H42" s="45">
        <f>SUM(H15:H39)</f>
        <v>14841577.08</v>
      </c>
      <c r="I42" s="45">
        <f>SUM(I15:I39)</f>
        <v>4383552.709999999</v>
      </c>
      <c r="J42" s="45">
        <f>SUM(J15:J39)</f>
        <v>299518.56000000011</v>
      </c>
      <c r="K42" s="46">
        <f>SUM(K15:K39)</f>
        <v>90333296.199999973</v>
      </c>
      <c r="L42" s="47"/>
    </row>
    <row r="43" spans="1:12" ht="13.5" thickBot="1" x14ac:dyDescent="0.25">
      <c r="A43" s="48"/>
      <c r="B43" s="49"/>
      <c r="C43" s="50"/>
      <c r="D43" s="51"/>
      <c r="E43" s="51"/>
      <c r="F43" s="52"/>
      <c r="G43" s="51"/>
      <c r="H43" s="51"/>
      <c r="I43" s="51"/>
      <c r="J43" s="51"/>
      <c r="K43" s="53"/>
    </row>
    <row r="44" spans="1:12" x14ac:dyDescent="0.2">
      <c r="A44" s="23"/>
      <c r="B44" s="23"/>
      <c r="C44" s="54"/>
      <c r="D44" s="55"/>
      <c r="E44" s="55"/>
      <c r="F44" s="55"/>
      <c r="G44" s="55"/>
      <c r="H44" s="55"/>
      <c r="I44" s="55"/>
      <c r="J44" s="55"/>
      <c r="K44" s="55"/>
    </row>
    <row r="45" spans="1:12" ht="15.75" x14ac:dyDescent="0.25">
      <c r="A45" s="2" t="s">
        <v>1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15.75" x14ac:dyDescent="0.25">
      <c r="A46" s="2" t="s">
        <v>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3"/>
    </row>
    <row r="47" spans="1:12" ht="15.75" x14ac:dyDescent="0.25">
      <c r="A47" s="2" t="s">
        <v>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3"/>
    </row>
    <row r="48" spans="1:12" ht="15" x14ac:dyDescent="0.2">
      <c r="A48" s="3" t="s">
        <v>4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" x14ac:dyDescent="0.2">
      <c r="A49" s="3">
        <v>2014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3.5" thickBot="1" x14ac:dyDescent="0.25">
      <c r="A50" s="4" t="s">
        <v>64</v>
      </c>
      <c r="B50" s="4"/>
      <c r="C50" s="4"/>
      <c r="D50" s="4"/>
      <c r="E50" s="4"/>
      <c r="F50" s="4"/>
      <c r="G50" s="4"/>
      <c r="H50" s="4"/>
      <c r="I50" s="4"/>
      <c r="J50" s="4"/>
      <c r="K50" s="5" t="s">
        <v>65</v>
      </c>
    </row>
    <row r="51" spans="1:11" x14ac:dyDescent="0.2">
      <c r="A51" s="17"/>
      <c r="B51" s="7"/>
      <c r="C51" s="8"/>
      <c r="D51" s="8"/>
      <c r="E51" s="8"/>
      <c r="F51" s="8"/>
      <c r="G51" s="8"/>
      <c r="H51" s="8"/>
      <c r="I51" s="8" t="s">
        <v>6</v>
      </c>
      <c r="J51" s="8" t="s">
        <v>7</v>
      </c>
      <c r="K51" s="9"/>
    </row>
    <row r="52" spans="1:11" x14ac:dyDescent="0.2">
      <c r="A52" s="34"/>
      <c r="B52" s="11"/>
      <c r="C52" s="12" t="s">
        <v>8</v>
      </c>
      <c r="D52" s="12" t="s">
        <v>7</v>
      </c>
      <c r="E52" s="12" t="s">
        <v>9</v>
      </c>
      <c r="F52" s="12" t="s">
        <v>10</v>
      </c>
      <c r="G52" s="12" t="s">
        <v>10</v>
      </c>
      <c r="H52" s="12" t="s">
        <v>7</v>
      </c>
      <c r="I52" s="12" t="s">
        <v>11</v>
      </c>
      <c r="J52" s="12" t="s">
        <v>12</v>
      </c>
      <c r="K52" s="13"/>
    </row>
    <row r="53" spans="1:11" x14ac:dyDescent="0.2">
      <c r="A53" s="34"/>
      <c r="B53" s="11" t="s">
        <v>13</v>
      </c>
      <c r="C53" s="12" t="s">
        <v>14</v>
      </c>
      <c r="D53" s="12" t="s">
        <v>15</v>
      </c>
      <c r="E53" s="12" t="s">
        <v>16</v>
      </c>
      <c r="F53" s="12" t="s">
        <v>16</v>
      </c>
      <c r="G53" s="12" t="s">
        <v>17</v>
      </c>
      <c r="H53" s="12" t="s">
        <v>18</v>
      </c>
      <c r="I53" s="12" t="s">
        <v>19</v>
      </c>
      <c r="J53" s="12" t="s">
        <v>20</v>
      </c>
      <c r="K53" s="13" t="s">
        <v>21</v>
      </c>
    </row>
    <row r="54" spans="1:11" x14ac:dyDescent="0.2">
      <c r="A54" s="34"/>
      <c r="B54" s="11" t="s">
        <v>22</v>
      </c>
      <c r="C54" s="12" t="s">
        <v>23</v>
      </c>
      <c r="D54" s="12" t="s">
        <v>24</v>
      </c>
      <c r="E54" s="12" t="s">
        <v>25</v>
      </c>
      <c r="F54" s="12" t="s">
        <v>26</v>
      </c>
      <c r="G54" s="12" t="s">
        <v>16</v>
      </c>
      <c r="H54" s="12" t="s">
        <v>27</v>
      </c>
      <c r="I54" s="12" t="s">
        <v>28</v>
      </c>
      <c r="J54" s="12" t="s">
        <v>16</v>
      </c>
      <c r="K54" s="13"/>
    </row>
    <row r="55" spans="1:11" x14ac:dyDescent="0.2">
      <c r="A55" s="34"/>
      <c r="B55" s="11"/>
      <c r="C55" s="12"/>
      <c r="D55" s="12"/>
      <c r="E55" s="12" t="s">
        <v>29</v>
      </c>
      <c r="F55" s="12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/>
    </row>
    <row r="56" spans="1:11" ht="13.5" thickBot="1" x14ac:dyDescent="0.25">
      <c r="A56" s="34"/>
      <c r="B56" s="14"/>
      <c r="C56" s="15"/>
      <c r="D56" s="15"/>
      <c r="E56" s="15"/>
      <c r="F56" s="15" t="s">
        <v>35</v>
      </c>
      <c r="G56" s="15" t="s">
        <v>36</v>
      </c>
      <c r="H56" s="15"/>
      <c r="I56" s="15" t="s">
        <v>37</v>
      </c>
      <c r="J56" s="15" t="s">
        <v>29</v>
      </c>
      <c r="K56" s="16"/>
    </row>
    <row r="57" spans="1:11" x14ac:dyDescent="0.2">
      <c r="A57" s="17"/>
      <c r="B57" s="18"/>
      <c r="C57" s="19"/>
      <c r="D57" s="19"/>
      <c r="E57" s="19"/>
      <c r="F57" s="19"/>
      <c r="G57" s="19"/>
      <c r="H57" s="19"/>
      <c r="I57" s="20"/>
      <c r="J57" s="20"/>
      <c r="K57" s="21"/>
    </row>
    <row r="58" spans="1:11" x14ac:dyDescent="0.2">
      <c r="A58" s="22">
        <v>26</v>
      </c>
      <c r="B58" s="23" t="s">
        <v>66</v>
      </c>
      <c r="C58" s="24">
        <v>4436033.6900000004</v>
      </c>
      <c r="D58" s="24">
        <v>735477.99</v>
      </c>
      <c r="E58" s="24">
        <v>55561.51</v>
      </c>
      <c r="F58" s="24">
        <v>1674.36</v>
      </c>
      <c r="G58" s="24">
        <v>103954.5</v>
      </c>
      <c r="H58" s="24">
        <v>1117762.7799999998</v>
      </c>
      <c r="I58" s="24">
        <v>344478.94</v>
      </c>
      <c r="J58" s="24">
        <v>20992.47</v>
      </c>
      <c r="K58" s="26">
        <f>SUM(C58:J58)</f>
        <v>6815936.2400000002</v>
      </c>
    </row>
    <row r="59" spans="1:11" x14ac:dyDescent="0.2">
      <c r="A59" s="22">
        <f>1+A58</f>
        <v>27</v>
      </c>
      <c r="B59" s="23" t="s">
        <v>67</v>
      </c>
      <c r="C59" s="24">
        <v>4971210.5</v>
      </c>
      <c r="D59" s="24">
        <v>686768.44000000006</v>
      </c>
      <c r="E59" s="24">
        <v>74771.490000000005</v>
      </c>
      <c r="F59" s="24">
        <v>2253.2600000000002</v>
      </c>
      <c r="G59" s="24">
        <v>116727.6</v>
      </c>
      <c r="H59" s="24">
        <v>1252613.1400000001</v>
      </c>
      <c r="I59" s="24">
        <v>386805.75</v>
      </c>
      <c r="J59" s="24">
        <v>28250.46</v>
      </c>
      <c r="K59" s="26">
        <f>SUM(C59:J59)</f>
        <v>7519400.6399999997</v>
      </c>
    </row>
    <row r="60" spans="1:11" x14ac:dyDescent="0.2">
      <c r="A60" s="22">
        <f>1+A59</f>
        <v>28</v>
      </c>
      <c r="B60" s="23" t="s">
        <v>68</v>
      </c>
      <c r="C60" s="24">
        <v>857664.24</v>
      </c>
      <c r="D60" s="24">
        <v>267926.51999999996</v>
      </c>
      <c r="E60" s="24">
        <v>2820.81</v>
      </c>
      <c r="F60" s="24">
        <v>85.01</v>
      </c>
      <c r="G60" s="24">
        <v>16223.21</v>
      </c>
      <c r="H60" s="24">
        <v>216108.63</v>
      </c>
      <c r="I60" s="24">
        <v>53759.61</v>
      </c>
      <c r="J60" s="24">
        <v>1065.77</v>
      </c>
      <c r="K60" s="26">
        <f>SUM(C60:J60)</f>
        <v>1415653.8</v>
      </c>
    </row>
    <row r="61" spans="1:11" x14ac:dyDescent="0.2">
      <c r="A61" s="22">
        <f>1+A60</f>
        <v>29</v>
      </c>
      <c r="B61" s="23" t="s">
        <v>69</v>
      </c>
      <c r="C61" s="24">
        <v>383137.43</v>
      </c>
      <c r="D61" s="24">
        <v>145987.99</v>
      </c>
      <c r="E61" s="24">
        <v>3319.68</v>
      </c>
      <c r="F61" s="24">
        <v>100.04</v>
      </c>
      <c r="G61" s="24">
        <v>2568.36</v>
      </c>
      <c r="H61" s="24">
        <v>96540.459999999992</v>
      </c>
      <c r="I61" s="24">
        <v>8510.89</v>
      </c>
      <c r="J61" s="24">
        <v>1254.25</v>
      </c>
      <c r="K61" s="26">
        <f>SUM(C61:J61)</f>
        <v>641419.1</v>
      </c>
    </row>
    <row r="62" spans="1:11" x14ac:dyDescent="0.2">
      <c r="A62" s="22">
        <f>1+A61</f>
        <v>30</v>
      </c>
      <c r="B62" s="23" t="s">
        <v>70</v>
      </c>
      <c r="C62" s="24">
        <v>11276455.120000001</v>
      </c>
      <c r="D62" s="24">
        <v>1558421.99</v>
      </c>
      <c r="E62" s="24">
        <v>163541.98000000001</v>
      </c>
      <c r="F62" s="24">
        <v>4928.3900000000003</v>
      </c>
      <c r="G62" s="24">
        <v>271036.2</v>
      </c>
      <c r="H62" s="24">
        <v>2841367.4699999997</v>
      </c>
      <c r="I62" s="24">
        <v>898145.48</v>
      </c>
      <c r="J62" s="24">
        <v>61790.080000000002</v>
      </c>
      <c r="K62" s="26">
        <f>SUM(C62:J62)</f>
        <v>17075686.710000001</v>
      </c>
    </row>
    <row r="63" spans="1:11" x14ac:dyDescent="0.2">
      <c r="A63" s="22">
        <f>1+A62</f>
        <v>31</v>
      </c>
      <c r="B63" s="23" t="s">
        <v>71</v>
      </c>
      <c r="C63" s="24">
        <v>45729241.619999997</v>
      </c>
      <c r="D63" s="24">
        <v>5040760.3899999997</v>
      </c>
      <c r="E63" s="24">
        <v>619219.31999999995</v>
      </c>
      <c r="F63" s="24">
        <v>18660.36</v>
      </c>
      <c r="G63" s="24">
        <v>1268219.17</v>
      </c>
      <c r="H63" s="24">
        <v>11522555.48</v>
      </c>
      <c r="I63" s="24">
        <v>4202557.82</v>
      </c>
      <c r="J63" s="24">
        <v>233955.89</v>
      </c>
      <c r="K63" s="26">
        <f>SUM(C63:J63)</f>
        <v>68635170.049999997</v>
      </c>
    </row>
    <row r="64" spans="1:11" x14ac:dyDescent="0.2">
      <c r="A64" s="22">
        <f>1+A63</f>
        <v>32</v>
      </c>
      <c r="B64" s="23" t="s">
        <v>72</v>
      </c>
      <c r="C64" s="24">
        <v>411753</v>
      </c>
      <c r="D64" s="24">
        <v>145338.20000000001</v>
      </c>
      <c r="E64" s="24">
        <v>4997.82</v>
      </c>
      <c r="F64" s="24">
        <v>150.61000000000001</v>
      </c>
      <c r="G64" s="24">
        <v>2385.3200000000002</v>
      </c>
      <c r="H64" s="24">
        <v>103750.82</v>
      </c>
      <c r="I64" s="24">
        <v>7904.36</v>
      </c>
      <c r="J64" s="24">
        <v>1888.29</v>
      </c>
      <c r="K64" s="26">
        <f>SUM(C64:J64)</f>
        <v>678168.41999999981</v>
      </c>
    </row>
    <row r="65" spans="1:11" x14ac:dyDescent="0.2">
      <c r="A65" s="22">
        <f>1+A64</f>
        <v>33</v>
      </c>
      <c r="B65" s="23" t="s">
        <v>73</v>
      </c>
      <c r="C65" s="24">
        <v>379511.79000000004</v>
      </c>
      <c r="D65" s="24">
        <v>119476.62</v>
      </c>
      <c r="E65" s="24">
        <v>6129.89</v>
      </c>
      <c r="F65" s="24">
        <v>184.73</v>
      </c>
      <c r="G65" s="24">
        <v>2008.92</v>
      </c>
      <c r="H65" s="24">
        <v>95626.9</v>
      </c>
      <c r="I65" s="24">
        <v>6657.06</v>
      </c>
      <c r="J65" s="24">
        <v>2316.02</v>
      </c>
      <c r="K65" s="26">
        <f>SUM(C65:J65)</f>
        <v>611911.93000000005</v>
      </c>
    </row>
    <row r="66" spans="1:11" x14ac:dyDescent="0.2">
      <c r="A66" s="22">
        <f>1+A65</f>
        <v>34</v>
      </c>
      <c r="B66" s="23" t="s">
        <v>74</v>
      </c>
      <c r="C66" s="24">
        <v>6012379.0499999998</v>
      </c>
      <c r="D66" s="24">
        <v>804437.25</v>
      </c>
      <c r="E66" s="24">
        <v>76048.899999999994</v>
      </c>
      <c r="F66" s="24">
        <v>2291.7600000000002</v>
      </c>
      <c r="G66" s="24">
        <v>158667.49</v>
      </c>
      <c r="H66" s="24">
        <v>1514959.9800000002</v>
      </c>
      <c r="I66" s="24">
        <v>525783.97</v>
      </c>
      <c r="J66" s="24">
        <v>28733.1</v>
      </c>
      <c r="K66" s="26">
        <f>SUM(C66:J66)</f>
        <v>9123301.5</v>
      </c>
    </row>
    <row r="67" spans="1:11" x14ac:dyDescent="0.2">
      <c r="A67" s="22">
        <f>1+A66</f>
        <v>35</v>
      </c>
      <c r="B67" s="23" t="s">
        <v>75</v>
      </c>
      <c r="C67" s="24">
        <v>379081.11</v>
      </c>
      <c r="D67" s="24">
        <v>140408.67000000001</v>
      </c>
      <c r="E67" s="24">
        <v>3817.83</v>
      </c>
      <c r="F67" s="24">
        <v>115.05</v>
      </c>
      <c r="G67" s="24">
        <v>2374.9499999999998</v>
      </c>
      <c r="H67" s="24">
        <v>95518.38</v>
      </c>
      <c r="I67" s="24">
        <v>7869.98</v>
      </c>
      <c r="J67" s="24">
        <v>1442.47</v>
      </c>
      <c r="K67" s="26">
        <f>SUM(C67:J67)</f>
        <v>630628.43999999994</v>
      </c>
    </row>
    <row r="68" spans="1:11" x14ac:dyDescent="0.2">
      <c r="A68" s="22">
        <f>1+A67</f>
        <v>36</v>
      </c>
      <c r="B68" s="23" t="s">
        <v>76</v>
      </c>
      <c r="C68" s="24">
        <v>931981.06</v>
      </c>
      <c r="D68" s="24">
        <v>235432.43</v>
      </c>
      <c r="E68" s="24">
        <v>5205.8900000000003</v>
      </c>
      <c r="F68" s="24">
        <v>156.88</v>
      </c>
      <c r="G68" s="24">
        <v>20771.349999999999</v>
      </c>
      <c r="H68" s="24">
        <v>234834.5</v>
      </c>
      <c r="I68" s="24">
        <v>68831.009999999995</v>
      </c>
      <c r="J68" s="24">
        <v>1966.91</v>
      </c>
      <c r="K68" s="26">
        <f>SUM(C68:J68)</f>
        <v>1499180.0299999998</v>
      </c>
    </row>
    <row r="69" spans="1:11" x14ac:dyDescent="0.2">
      <c r="A69" s="22">
        <f>1+A68</f>
        <v>37</v>
      </c>
      <c r="B69" s="23" t="s">
        <v>77</v>
      </c>
      <c r="C69" s="24">
        <v>2224876.98</v>
      </c>
      <c r="D69" s="24">
        <v>434702.65</v>
      </c>
      <c r="E69" s="24">
        <v>23016.32</v>
      </c>
      <c r="F69" s="24">
        <v>693.6</v>
      </c>
      <c r="G69" s="24">
        <v>50840.74</v>
      </c>
      <c r="H69" s="24">
        <v>560609.96</v>
      </c>
      <c r="I69" s="24">
        <v>168473.38</v>
      </c>
      <c r="J69" s="24">
        <v>8696.1200000000008</v>
      </c>
      <c r="K69" s="26">
        <f>SUM(C69:J69)</f>
        <v>3471909.75</v>
      </c>
    </row>
    <row r="70" spans="1:11" x14ac:dyDescent="0.2">
      <c r="A70" s="22">
        <f>1+A69</f>
        <v>38</v>
      </c>
      <c r="B70" s="23" t="s">
        <v>78</v>
      </c>
      <c r="C70" s="24">
        <v>416227.26</v>
      </c>
      <c r="D70" s="24">
        <v>156976.67000000001</v>
      </c>
      <c r="E70" s="24">
        <v>3272.2</v>
      </c>
      <c r="F70" s="24">
        <v>98.61</v>
      </c>
      <c r="G70" s="24">
        <v>3294.14</v>
      </c>
      <c r="H70" s="24">
        <v>104878.22</v>
      </c>
      <c r="I70" s="24">
        <v>10915.95</v>
      </c>
      <c r="J70" s="24">
        <v>1236.31</v>
      </c>
      <c r="K70" s="26">
        <f>SUM(C70:J70)</f>
        <v>696899.36</v>
      </c>
    </row>
    <row r="71" spans="1:11" x14ac:dyDescent="0.2">
      <c r="A71" s="22">
        <f>1+A70</f>
        <v>39</v>
      </c>
      <c r="B71" s="23" t="s">
        <v>79</v>
      </c>
      <c r="C71" s="24">
        <v>637892.68999999994</v>
      </c>
      <c r="D71" s="24">
        <v>213345.64</v>
      </c>
      <c r="E71" s="24">
        <v>4021.46</v>
      </c>
      <c r="F71" s="24">
        <v>121.19</v>
      </c>
      <c r="G71" s="24">
        <v>8707.39</v>
      </c>
      <c r="H71" s="24">
        <v>160732.01999999999</v>
      </c>
      <c r="I71" s="24">
        <v>28854.1</v>
      </c>
      <c r="J71" s="24">
        <v>1519.41</v>
      </c>
      <c r="K71" s="26">
        <f>SUM(C71:J71)</f>
        <v>1055193.8999999999</v>
      </c>
    </row>
    <row r="72" spans="1:11" x14ac:dyDescent="0.2">
      <c r="A72" s="22">
        <f>1+A71</f>
        <v>40</v>
      </c>
      <c r="B72" s="23" t="s">
        <v>80</v>
      </c>
      <c r="C72" s="24">
        <v>654023.26</v>
      </c>
      <c r="D72" s="24">
        <v>235500.34</v>
      </c>
      <c r="E72" s="24">
        <v>418.7</v>
      </c>
      <c r="F72" s="24">
        <v>12.62</v>
      </c>
      <c r="G72" s="24">
        <v>11167.64</v>
      </c>
      <c r="H72" s="24">
        <v>164796.51</v>
      </c>
      <c r="I72" s="24">
        <v>37006.720000000001</v>
      </c>
      <c r="J72" s="24">
        <v>158.19999999999999</v>
      </c>
      <c r="K72" s="26">
        <f>SUM(C72:J72)</f>
        <v>1103083.9899999998</v>
      </c>
    </row>
    <row r="73" spans="1:11" x14ac:dyDescent="0.2">
      <c r="A73" s="22">
        <f>1+A72</f>
        <v>41</v>
      </c>
      <c r="B73" s="23" t="s">
        <v>81</v>
      </c>
      <c r="C73" s="24">
        <v>513956.93</v>
      </c>
      <c r="D73" s="24">
        <v>153226.33000000002</v>
      </c>
      <c r="E73" s="24">
        <v>7242</v>
      </c>
      <c r="F73" s="24">
        <v>218.24</v>
      </c>
      <c r="G73" s="24">
        <v>4650.03</v>
      </c>
      <c r="H73" s="24">
        <v>129503.51000000001</v>
      </c>
      <c r="I73" s="24">
        <v>15409.04</v>
      </c>
      <c r="J73" s="24">
        <v>2736.2</v>
      </c>
      <c r="K73" s="26">
        <f>SUM(C73:J73)</f>
        <v>826942.28</v>
      </c>
    </row>
    <row r="74" spans="1:11" x14ac:dyDescent="0.2">
      <c r="A74" s="22">
        <f>1+A73</f>
        <v>42</v>
      </c>
      <c r="B74" s="23" t="s">
        <v>82</v>
      </c>
      <c r="C74" s="24">
        <v>2037311.1</v>
      </c>
      <c r="D74" s="24">
        <v>425296.06</v>
      </c>
      <c r="E74" s="24">
        <v>34579.39</v>
      </c>
      <c r="F74" s="24">
        <v>1042.06</v>
      </c>
      <c r="G74" s="24">
        <v>29873.91</v>
      </c>
      <c r="H74" s="24">
        <v>513348.33999999997</v>
      </c>
      <c r="I74" s="24">
        <v>98994.58</v>
      </c>
      <c r="J74" s="24">
        <v>13064.92</v>
      </c>
      <c r="K74" s="26">
        <f>SUM(C74:J74)</f>
        <v>3153510.3600000003</v>
      </c>
    </row>
    <row r="75" spans="1:11" x14ac:dyDescent="0.2">
      <c r="A75" s="22">
        <f>1+A74</f>
        <v>43</v>
      </c>
      <c r="B75" s="23" t="s">
        <v>83</v>
      </c>
      <c r="C75" s="24">
        <v>12156495.98</v>
      </c>
      <c r="D75" s="24">
        <v>1699659.94</v>
      </c>
      <c r="E75" s="24">
        <v>174189.14</v>
      </c>
      <c r="F75" s="24">
        <v>5249.24</v>
      </c>
      <c r="G75" s="24">
        <v>292500.05</v>
      </c>
      <c r="H75" s="24">
        <v>3063114.4200000004</v>
      </c>
      <c r="I75" s="24">
        <v>969271.24</v>
      </c>
      <c r="J75" s="24">
        <v>65812.83</v>
      </c>
      <c r="K75" s="26">
        <f>SUM(C75:J75)</f>
        <v>18426292.84</v>
      </c>
    </row>
    <row r="76" spans="1:11" x14ac:dyDescent="0.2">
      <c r="A76" s="22">
        <f>1+A75</f>
        <v>44</v>
      </c>
      <c r="B76" s="23" t="s">
        <v>84</v>
      </c>
      <c r="C76" s="24">
        <v>11686045.020000001</v>
      </c>
      <c r="D76" s="24">
        <v>1270733.6199999999</v>
      </c>
      <c r="E76" s="24">
        <v>151970.22</v>
      </c>
      <c r="F76" s="24">
        <v>4579.67</v>
      </c>
      <c r="G76" s="24">
        <v>332297.96000000002</v>
      </c>
      <c r="H76" s="24">
        <v>2944573.26</v>
      </c>
      <c r="I76" s="24">
        <v>1101151.47</v>
      </c>
      <c r="J76" s="24">
        <v>57417.99</v>
      </c>
      <c r="K76" s="26">
        <f>SUM(C76:J76)</f>
        <v>17548769.210000001</v>
      </c>
    </row>
    <row r="77" spans="1:11" x14ac:dyDescent="0.2">
      <c r="A77" s="22">
        <f>1+A76</f>
        <v>45</v>
      </c>
      <c r="B77" s="23" t="s">
        <v>85</v>
      </c>
      <c r="C77" s="24">
        <v>364930.77</v>
      </c>
      <c r="D77" s="24">
        <v>96333.37</v>
      </c>
      <c r="E77" s="24">
        <v>8511.6200000000008</v>
      </c>
      <c r="F77" s="24">
        <v>256.5</v>
      </c>
      <c r="G77" s="24">
        <v>996.14</v>
      </c>
      <c r="H77" s="24">
        <v>91952.87000000001</v>
      </c>
      <c r="I77" s="24">
        <v>3300.96</v>
      </c>
      <c r="J77" s="24">
        <v>3215.89</v>
      </c>
      <c r="K77" s="26">
        <f>SUM(C77:J77)</f>
        <v>569498.12</v>
      </c>
    </row>
    <row r="78" spans="1:11" x14ac:dyDescent="0.2">
      <c r="A78" s="22">
        <f>1+A77</f>
        <v>46</v>
      </c>
      <c r="B78" s="23" t="s">
        <v>86</v>
      </c>
      <c r="C78" s="24">
        <v>516770.64</v>
      </c>
      <c r="D78" s="24">
        <v>188882.24</v>
      </c>
      <c r="E78" s="24">
        <v>2892.53</v>
      </c>
      <c r="F78" s="24">
        <v>87.17</v>
      </c>
      <c r="G78" s="24">
        <v>5887.44</v>
      </c>
      <c r="H78" s="24">
        <v>130212.49</v>
      </c>
      <c r="I78" s="24">
        <v>19509.490000000002</v>
      </c>
      <c r="J78" s="24">
        <v>1092.8699999999999</v>
      </c>
      <c r="K78" s="26">
        <f>SUM(C78:J78)</f>
        <v>865334.87</v>
      </c>
    </row>
    <row r="79" spans="1:11" x14ac:dyDescent="0.2">
      <c r="A79" s="22">
        <f>1+A78</f>
        <v>47</v>
      </c>
      <c r="B79" s="23" t="s">
        <v>87</v>
      </c>
      <c r="C79" s="24">
        <v>424742.86</v>
      </c>
      <c r="D79" s="24">
        <v>161440.93</v>
      </c>
      <c r="E79" s="24">
        <v>2484.65</v>
      </c>
      <c r="F79" s="24">
        <v>74.88</v>
      </c>
      <c r="G79" s="24">
        <v>4130.16</v>
      </c>
      <c r="H79" s="24">
        <v>107023.93</v>
      </c>
      <c r="I79" s="24">
        <v>13686.3</v>
      </c>
      <c r="J79" s="24">
        <v>938.76</v>
      </c>
      <c r="K79" s="26">
        <f>SUM(C79:J79)</f>
        <v>714522.4700000002</v>
      </c>
    </row>
    <row r="80" spans="1:11" x14ac:dyDescent="0.2">
      <c r="A80" s="22">
        <f>1+A79</f>
        <v>48</v>
      </c>
      <c r="B80" s="23" t="s">
        <v>88</v>
      </c>
      <c r="C80" s="24">
        <v>365928.54</v>
      </c>
      <c r="D80" s="24">
        <v>101933.66999999998</v>
      </c>
      <c r="E80" s="24">
        <v>8197.0499999999993</v>
      </c>
      <c r="F80" s="24">
        <v>247.02</v>
      </c>
      <c r="G80" s="24">
        <v>836.02</v>
      </c>
      <c r="H80" s="24">
        <v>92204.28</v>
      </c>
      <c r="I80" s="24">
        <v>2770.35</v>
      </c>
      <c r="J80" s="24">
        <v>3097.04</v>
      </c>
      <c r="K80" s="26">
        <f>SUM(C80:J80)</f>
        <v>575213.97</v>
      </c>
    </row>
    <row r="81" spans="1:12" x14ac:dyDescent="0.2">
      <c r="A81" s="22">
        <f>1+A80</f>
        <v>49</v>
      </c>
      <c r="B81" s="23" t="s">
        <v>89</v>
      </c>
      <c r="C81" s="24">
        <v>913003.13000000012</v>
      </c>
      <c r="D81" s="24">
        <v>263819.83</v>
      </c>
      <c r="E81" s="24">
        <v>3122.81</v>
      </c>
      <c r="F81" s="24">
        <v>94.11</v>
      </c>
      <c r="G81" s="24">
        <v>19207.48</v>
      </c>
      <c r="H81" s="24">
        <v>230052.56</v>
      </c>
      <c r="I81" s="24">
        <v>63648.73</v>
      </c>
      <c r="J81" s="24">
        <v>1179.8699999999999</v>
      </c>
      <c r="K81" s="26">
        <f>SUM(C81:J81)</f>
        <v>1494128.5200000005</v>
      </c>
    </row>
    <row r="82" spans="1:12" x14ac:dyDescent="0.2">
      <c r="A82" s="22">
        <f>1+A81</f>
        <v>50</v>
      </c>
      <c r="B82" s="23" t="s">
        <v>90</v>
      </c>
      <c r="C82" s="24">
        <v>2524510.61</v>
      </c>
      <c r="D82" s="24">
        <v>459139.25</v>
      </c>
      <c r="E82" s="24">
        <v>22446.38</v>
      </c>
      <c r="F82" s="24">
        <v>676.43</v>
      </c>
      <c r="G82" s="24">
        <v>64795.040000000001</v>
      </c>
      <c r="H82" s="24">
        <v>636109.67999999993</v>
      </c>
      <c r="I82" s="24">
        <v>214714.4</v>
      </c>
      <c r="J82" s="24">
        <v>8480.7800000000007</v>
      </c>
      <c r="K82" s="26">
        <f>SUM(C82:J82)</f>
        <v>3930872.5699999994</v>
      </c>
    </row>
    <row r="83" spans="1:12" ht="13.5" thickBot="1" x14ac:dyDescent="0.25">
      <c r="A83" s="27"/>
      <c r="B83" s="28"/>
      <c r="C83" s="29"/>
      <c r="D83" s="29"/>
      <c r="E83" s="29"/>
      <c r="F83" s="30"/>
      <c r="G83" s="31"/>
      <c r="H83" s="31"/>
      <c r="I83" s="32"/>
      <c r="J83" s="32"/>
      <c r="K83" s="33"/>
    </row>
    <row r="84" spans="1:12" ht="13.5" thickTop="1" x14ac:dyDescent="0.2">
      <c r="A84" s="34"/>
      <c r="B84" s="23"/>
      <c r="C84" s="35"/>
      <c r="D84" s="24"/>
      <c r="E84" s="36"/>
      <c r="F84" s="37"/>
      <c r="G84" s="38"/>
      <c r="H84" s="38"/>
      <c r="I84" s="38"/>
      <c r="J84" s="38"/>
      <c r="K84" s="39"/>
    </row>
    <row r="85" spans="1:12" ht="14.25" x14ac:dyDescent="0.2">
      <c r="A85" s="34"/>
      <c r="B85" s="40" t="s">
        <v>63</v>
      </c>
      <c r="C85" s="41">
        <f>SUM(C58:C82)+C42</f>
        <v>170106513.61000001</v>
      </c>
      <c r="D85" s="42">
        <f>SUM(D58:D82)+D42</f>
        <v>25509251.079999998</v>
      </c>
      <c r="E85" s="43">
        <f>SUM(E58:E82)+E42</f>
        <v>2254545.9299999997</v>
      </c>
      <c r="F85" s="44">
        <f>SUM(F58:F82)+F42</f>
        <v>67941.459999999992</v>
      </c>
      <c r="G85" s="45">
        <f>SUM(G58:G82)+G42</f>
        <v>4116959.7700000005</v>
      </c>
      <c r="H85" s="45">
        <f>SUM(H58:H82)+H42</f>
        <v>42862327.670000002</v>
      </c>
      <c r="I85" s="45">
        <f>SUM(I58:I82)+I42</f>
        <v>13642564.290000001</v>
      </c>
      <c r="J85" s="45">
        <f>SUM(J58:J82)+J42</f>
        <v>851821.4600000002</v>
      </c>
      <c r="K85" s="46">
        <f>SUM(K58:K82)+K42</f>
        <v>259411925.26999998</v>
      </c>
      <c r="L85" s="47"/>
    </row>
    <row r="86" spans="1:12" ht="13.5" thickBot="1" x14ac:dyDescent="0.25">
      <c r="A86" s="48"/>
      <c r="B86" s="49"/>
      <c r="C86" s="50"/>
      <c r="D86" s="51"/>
      <c r="E86" s="51"/>
      <c r="F86" s="52"/>
      <c r="G86" s="51"/>
      <c r="H86" s="51"/>
      <c r="I86" s="51"/>
      <c r="J86" s="51"/>
      <c r="K86" s="53"/>
    </row>
    <row r="87" spans="1:12" x14ac:dyDescent="0.2">
      <c r="A87" s="23"/>
      <c r="B87" s="23"/>
      <c r="C87" s="54"/>
      <c r="D87" s="55"/>
      <c r="E87" s="55"/>
      <c r="F87" s="55"/>
      <c r="G87" s="55"/>
      <c r="H87" s="55"/>
      <c r="I87" s="55"/>
      <c r="J87" s="55"/>
      <c r="K87" s="55"/>
    </row>
    <row r="88" spans="1:12" ht="15.75" x14ac:dyDescent="0.25">
      <c r="A88" s="2" t="s">
        <v>1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2" ht="15.75" x14ac:dyDescent="0.25">
      <c r="A89" s="2" t="s">
        <v>2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2" ht="15.75" x14ac:dyDescent="0.25">
      <c r="A90" s="2" t="s">
        <v>3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2" ht="15" x14ac:dyDescent="0.2">
      <c r="A91" s="3" t="s">
        <v>4</v>
      </c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2" ht="15" x14ac:dyDescent="0.2">
      <c r="A92" s="3">
        <v>2014</v>
      </c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2" ht="13.5" thickBo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5" t="s">
        <v>91</v>
      </c>
    </row>
    <row r="94" spans="1:12" x14ac:dyDescent="0.2">
      <c r="A94" s="17"/>
      <c r="B94" s="7"/>
      <c r="C94" s="8"/>
      <c r="D94" s="8"/>
      <c r="E94" s="8"/>
      <c r="F94" s="8"/>
      <c r="G94" s="8"/>
      <c r="H94" s="8"/>
      <c r="I94" s="8" t="s">
        <v>6</v>
      </c>
      <c r="J94" s="8" t="s">
        <v>7</v>
      </c>
      <c r="K94" s="9"/>
    </row>
    <row r="95" spans="1:12" x14ac:dyDescent="0.2">
      <c r="A95" s="34"/>
      <c r="B95" s="11"/>
      <c r="C95" s="12" t="s">
        <v>8</v>
      </c>
      <c r="D95" s="12" t="s">
        <v>7</v>
      </c>
      <c r="E95" s="12" t="s">
        <v>9</v>
      </c>
      <c r="F95" s="12" t="s">
        <v>10</v>
      </c>
      <c r="G95" s="12" t="s">
        <v>10</v>
      </c>
      <c r="H95" s="12" t="s">
        <v>7</v>
      </c>
      <c r="I95" s="12" t="s">
        <v>11</v>
      </c>
      <c r="J95" s="12" t="s">
        <v>12</v>
      </c>
      <c r="K95" s="13"/>
    </row>
    <row r="96" spans="1:12" x14ac:dyDescent="0.2">
      <c r="A96" s="34"/>
      <c r="B96" s="11" t="s">
        <v>13</v>
      </c>
      <c r="C96" s="12" t="s">
        <v>14</v>
      </c>
      <c r="D96" s="12" t="s">
        <v>15</v>
      </c>
      <c r="E96" s="12" t="s">
        <v>16</v>
      </c>
      <c r="F96" s="12" t="s">
        <v>16</v>
      </c>
      <c r="G96" s="12" t="s">
        <v>17</v>
      </c>
      <c r="H96" s="12" t="s">
        <v>18</v>
      </c>
      <c r="I96" s="12" t="s">
        <v>19</v>
      </c>
      <c r="J96" s="12" t="s">
        <v>20</v>
      </c>
      <c r="K96" s="13" t="s">
        <v>21</v>
      </c>
    </row>
    <row r="97" spans="1:11" x14ac:dyDescent="0.2">
      <c r="A97" s="34"/>
      <c r="B97" s="11" t="s">
        <v>22</v>
      </c>
      <c r="C97" s="12" t="s">
        <v>23</v>
      </c>
      <c r="D97" s="12" t="s">
        <v>24</v>
      </c>
      <c r="E97" s="12" t="s">
        <v>25</v>
      </c>
      <c r="F97" s="12" t="s">
        <v>26</v>
      </c>
      <c r="G97" s="12" t="s">
        <v>16</v>
      </c>
      <c r="H97" s="12" t="s">
        <v>27</v>
      </c>
      <c r="I97" s="12" t="s">
        <v>28</v>
      </c>
      <c r="J97" s="12" t="s">
        <v>16</v>
      </c>
      <c r="K97" s="13"/>
    </row>
    <row r="98" spans="1:11" x14ac:dyDescent="0.2">
      <c r="A98" s="34"/>
      <c r="B98" s="11"/>
      <c r="C98" s="12"/>
      <c r="D98" s="12"/>
      <c r="E98" s="12" t="s">
        <v>29</v>
      </c>
      <c r="F98" s="12" t="s">
        <v>30</v>
      </c>
      <c r="G98" s="12" t="s">
        <v>31</v>
      </c>
      <c r="H98" s="12" t="s">
        <v>32</v>
      </c>
      <c r="I98" s="12" t="s">
        <v>33</v>
      </c>
      <c r="J98" s="12" t="s">
        <v>34</v>
      </c>
      <c r="K98" s="13"/>
    </row>
    <row r="99" spans="1:11" ht="13.5" thickBot="1" x14ac:dyDescent="0.25">
      <c r="A99" s="34"/>
      <c r="B99" s="14"/>
      <c r="C99" s="15"/>
      <c r="D99" s="15"/>
      <c r="E99" s="15"/>
      <c r="F99" s="15" t="s">
        <v>35</v>
      </c>
      <c r="G99" s="15" t="s">
        <v>36</v>
      </c>
      <c r="H99" s="15"/>
      <c r="I99" s="15" t="s">
        <v>37</v>
      </c>
      <c r="J99" s="15" t="s">
        <v>29</v>
      </c>
      <c r="K99" s="16"/>
    </row>
    <row r="100" spans="1:11" x14ac:dyDescent="0.2">
      <c r="A100" s="17"/>
      <c r="B100" s="18"/>
      <c r="C100" s="19"/>
      <c r="D100" s="19"/>
      <c r="E100" s="19"/>
      <c r="F100" s="19"/>
      <c r="G100" s="19"/>
      <c r="H100" s="19"/>
      <c r="I100" s="20"/>
      <c r="J100" s="20"/>
      <c r="K100" s="21"/>
    </row>
    <row r="101" spans="1:11" x14ac:dyDescent="0.2">
      <c r="A101" s="22">
        <v>51</v>
      </c>
      <c r="B101" s="23" t="s">
        <v>92</v>
      </c>
      <c r="C101" s="24">
        <v>588350.41999999993</v>
      </c>
      <c r="D101" s="24">
        <v>196280.03</v>
      </c>
      <c r="E101" s="24">
        <v>4807.6400000000003</v>
      </c>
      <c r="F101" s="24">
        <v>144.88</v>
      </c>
      <c r="G101" s="24">
        <v>6935.59</v>
      </c>
      <c r="H101" s="24">
        <v>148248.70000000001</v>
      </c>
      <c r="I101" s="25">
        <v>22982.78</v>
      </c>
      <c r="J101" s="25">
        <v>1816.44</v>
      </c>
      <c r="K101" s="26">
        <f>SUM(C101:J101)</f>
        <v>969566.48</v>
      </c>
    </row>
    <row r="102" spans="1:11" x14ac:dyDescent="0.2">
      <c r="A102" s="22">
        <f>1+A101</f>
        <v>52</v>
      </c>
      <c r="B102" s="23" t="s">
        <v>93</v>
      </c>
      <c r="C102" s="24">
        <v>417283.68000000005</v>
      </c>
      <c r="D102" s="24">
        <v>154853.01</v>
      </c>
      <c r="E102" s="24">
        <v>3508.13</v>
      </c>
      <c r="F102" s="24">
        <v>105.72</v>
      </c>
      <c r="G102" s="24">
        <v>3308.71</v>
      </c>
      <c r="H102" s="24">
        <v>105144.4</v>
      </c>
      <c r="I102" s="25">
        <v>10964.22</v>
      </c>
      <c r="J102" s="25">
        <v>1325.45</v>
      </c>
      <c r="K102" s="26">
        <f>SUM(C102:J102)</f>
        <v>696493.32</v>
      </c>
    </row>
    <row r="103" spans="1:11" x14ac:dyDescent="0.2">
      <c r="A103" s="22">
        <f>1+A102</f>
        <v>53</v>
      </c>
      <c r="B103" s="23" t="s">
        <v>94</v>
      </c>
      <c r="C103" s="24">
        <v>798079.53</v>
      </c>
      <c r="D103" s="24">
        <v>239900.47999999998</v>
      </c>
      <c r="E103" s="24">
        <v>7147.14</v>
      </c>
      <c r="F103" s="24">
        <v>215.38</v>
      </c>
      <c r="G103" s="24">
        <v>11296.54</v>
      </c>
      <c r="H103" s="24">
        <v>201094.86</v>
      </c>
      <c r="I103" s="25">
        <v>37433.89</v>
      </c>
      <c r="J103" s="25">
        <v>2700.36</v>
      </c>
      <c r="K103" s="26">
        <f>SUM(C103:J103)</f>
        <v>1297868.1800000002</v>
      </c>
    </row>
    <row r="104" spans="1:11" x14ac:dyDescent="0.2">
      <c r="A104" s="22">
        <f>1+A103</f>
        <v>54</v>
      </c>
      <c r="B104" s="23" t="s">
        <v>95</v>
      </c>
      <c r="C104" s="24">
        <v>909558.11</v>
      </c>
      <c r="D104" s="24">
        <v>276108.40000000002</v>
      </c>
      <c r="E104" s="24">
        <v>7477.55</v>
      </c>
      <c r="F104" s="24">
        <v>225.34</v>
      </c>
      <c r="G104" s="24">
        <v>13309.62</v>
      </c>
      <c r="H104" s="24">
        <v>229184.51</v>
      </c>
      <c r="I104" s="25">
        <v>44104.71</v>
      </c>
      <c r="J104" s="25">
        <v>2825.2</v>
      </c>
      <c r="K104" s="26">
        <f>SUM(C104:J104)</f>
        <v>1482793.4400000002</v>
      </c>
    </row>
    <row r="105" spans="1:11" x14ac:dyDescent="0.2">
      <c r="A105" s="22">
        <f>1+A104</f>
        <v>55</v>
      </c>
      <c r="B105" s="23" t="s">
        <v>96</v>
      </c>
      <c r="C105" s="24">
        <v>359874.61</v>
      </c>
      <c r="D105" s="24">
        <v>95975.5</v>
      </c>
      <c r="E105" s="24">
        <v>8415.85</v>
      </c>
      <c r="F105" s="24">
        <v>253.61</v>
      </c>
      <c r="G105" s="24">
        <v>865.11</v>
      </c>
      <c r="H105" s="24">
        <v>90678.86</v>
      </c>
      <c r="I105" s="25">
        <v>2866.76</v>
      </c>
      <c r="J105" s="25">
        <v>3179.71</v>
      </c>
      <c r="K105" s="26">
        <f>SUM(C105:J105)</f>
        <v>562110.00999999989</v>
      </c>
    </row>
    <row r="106" spans="1:11" x14ac:dyDescent="0.2">
      <c r="A106" s="22">
        <f>1+A105</f>
        <v>56</v>
      </c>
      <c r="B106" s="23" t="s">
        <v>97</v>
      </c>
      <c r="C106" s="24">
        <v>358939.85</v>
      </c>
      <c r="D106" s="24">
        <v>99672.340000000011</v>
      </c>
      <c r="E106" s="24">
        <v>8300.0499999999993</v>
      </c>
      <c r="F106" s="24">
        <v>250.12</v>
      </c>
      <c r="G106" s="24">
        <v>580.23</v>
      </c>
      <c r="H106" s="24">
        <v>90443.32</v>
      </c>
      <c r="I106" s="25">
        <v>1922.73</v>
      </c>
      <c r="J106" s="25">
        <v>3135.96</v>
      </c>
      <c r="K106" s="26">
        <f>SUM(C106:J106)</f>
        <v>563244.59999999986</v>
      </c>
    </row>
    <row r="107" spans="1:11" x14ac:dyDescent="0.2">
      <c r="A107" s="22">
        <f>1+A106</f>
        <v>57</v>
      </c>
      <c r="B107" s="23" t="s">
        <v>98</v>
      </c>
      <c r="C107" s="24">
        <v>11416419.93</v>
      </c>
      <c r="D107" s="24">
        <v>1335377.74</v>
      </c>
      <c r="E107" s="24">
        <v>161928.23000000001</v>
      </c>
      <c r="F107" s="24">
        <v>4879.76</v>
      </c>
      <c r="G107" s="24">
        <v>301558.94</v>
      </c>
      <c r="H107" s="24">
        <v>2876634.88</v>
      </c>
      <c r="I107" s="25">
        <v>999290.13</v>
      </c>
      <c r="J107" s="25">
        <v>61180.37</v>
      </c>
      <c r="K107" s="26">
        <f>SUM(C107:J107)</f>
        <v>17157269.98</v>
      </c>
    </row>
    <row r="108" spans="1:11" x14ac:dyDescent="0.2">
      <c r="A108" s="22">
        <f>1+A107</f>
        <v>58</v>
      </c>
      <c r="B108" s="23" t="s">
        <v>99</v>
      </c>
      <c r="C108" s="24">
        <v>483524.85</v>
      </c>
      <c r="D108" s="24">
        <v>120076.1</v>
      </c>
      <c r="E108" s="24">
        <v>2005.26</v>
      </c>
      <c r="F108" s="24">
        <v>60.43</v>
      </c>
      <c r="G108" s="24">
        <v>11700.01</v>
      </c>
      <c r="H108" s="24">
        <v>121835.43</v>
      </c>
      <c r="I108" s="25">
        <v>38770.870000000003</v>
      </c>
      <c r="J108" s="25">
        <v>757.63</v>
      </c>
      <c r="K108" s="26">
        <f>SUM(C108:J108)</f>
        <v>778730.58000000007</v>
      </c>
    </row>
    <row r="109" spans="1:11" x14ac:dyDescent="0.2">
      <c r="A109" s="22">
        <f>1+A108</f>
        <v>59</v>
      </c>
      <c r="B109" s="23" t="s">
        <v>100</v>
      </c>
      <c r="C109" s="24">
        <v>432475.69</v>
      </c>
      <c r="D109" s="24">
        <v>159390.71</v>
      </c>
      <c r="E109" s="24">
        <v>3629.68</v>
      </c>
      <c r="F109" s="24">
        <v>109.38</v>
      </c>
      <c r="G109" s="24">
        <v>3541.63</v>
      </c>
      <c r="H109" s="24">
        <v>108972.39</v>
      </c>
      <c r="I109" s="25">
        <v>11736.07</v>
      </c>
      <c r="J109" s="25">
        <v>1371.38</v>
      </c>
      <c r="K109" s="26">
        <f>SUM(C109:J109)</f>
        <v>721226.93</v>
      </c>
    </row>
    <row r="110" spans="1:11" x14ac:dyDescent="0.2">
      <c r="A110" s="22">
        <f>1+A109</f>
        <v>60</v>
      </c>
      <c r="B110" s="23" t="s">
        <v>101</v>
      </c>
      <c r="C110" s="24">
        <v>1317171.98</v>
      </c>
      <c r="D110" s="24">
        <v>292381.84000000003</v>
      </c>
      <c r="E110" s="24">
        <v>12274.19</v>
      </c>
      <c r="F110" s="24">
        <v>369.89</v>
      </c>
      <c r="G110" s="24">
        <v>28129.07</v>
      </c>
      <c r="H110" s="24">
        <v>331892.38</v>
      </c>
      <c r="I110" s="25">
        <v>93212.64</v>
      </c>
      <c r="J110" s="25">
        <v>4637.4799999999996</v>
      </c>
      <c r="K110" s="26">
        <f>SUM(C110:J110)</f>
        <v>2080069.47</v>
      </c>
    </row>
    <row r="111" spans="1:11" x14ac:dyDescent="0.2">
      <c r="A111" s="22">
        <f>1+A110</f>
        <v>61</v>
      </c>
      <c r="B111" s="23" t="s">
        <v>102</v>
      </c>
      <c r="C111" s="24">
        <v>390351.63</v>
      </c>
      <c r="D111" s="24">
        <v>134626.29999999999</v>
      </c>
      <c r="E111" s="24">
        <v>3950.31</v>
      </c>
      <c r="F111" s="24">
        <v>119.04</v>
      </c>
      <c r="G111" s="24">
        <v>3385.66</v>
      </c>
      <c r="H111" s="24">
        <v>98358.260000000009</v>
      </c>
      <c r="I111" s="25">
        <v>11219.21</v>
      </c>
      <c r="J111" s="25">
        <v>1492.52</v>
      </c>
      <c r="K111" s="26">
        <f>SUM(C111:J111)</f>
        <v>643502.93000000005</v>
      </c>
    </row>
    <row r="112" spans="1:11" x14ac:dyDescent="0.2">
      <c r="A112" s="22">
        <f>1+A111</f>
        <v>62</v>
      </c>
      <c r="B112" s="23" t="s">
        <v>103</v>
      </c>
      <c r="C112" s="24">
        <v>441367.88</v>
      </c>
      <c r="D112" s="24">
        <v>158879.20000000001</v>
      </c>
      <c r="E112" s="24">
        <v>3018.27</v>
      </c>
      <c r="F112" s="24">
        <v>90.96</v>
      </c>
      <c r="G112" s="24">
        <v>4693.74</v>
      </c>
      <c r="H112" s="24">
        <v>111212.99</v>
      </c>
      <c r="I112" s="25">
        <v>15553.88</v>
      </c>
      <c r="J112" s="25">
        <v>1140.3699999999999</v>
      </c>
      <c r="K112" s="26">
        <f>SUM(C112:J112)</f>
        <v>735957.29</v>
      </c>
    </row>
    <row r="113" spans="1:12" x14ac:dyDescent="0.2">
      <c r="A113" s="22">
        <f>1+A112</f>
        <v>63</v>
      </c>
      <c r="B113" s="23" t="s">
        <v>104</v>
      </c>
      <c r="C113" s="24">
        <v>435932.55</v>
      </c>
      <c r="D113" s="24">
        <v>167001.24000000002</v>
      </c>
      <c r="E113" s="24">
        <v>3206.92</v>
      </c>
      <c r="F113" s="24">
        <v>96.64</v>
      </c>
      <c r="G113" s="24">
        <v>3429.32</v>
      </c>
      <c r="H113" s="24">
        <v>109843.44</v>
      </c>
      <c r="I113" s="25">
        <v>11363.9</v>
      </c>
      <c r="J113" s="25">
        <v>1211.6500000000001</v>
      </c>
      <c r="K113" s="26">
        <f>SUM(C113:J113)</f>
        <v>732085.66000000015</v>
      </c>
    </row>
    <row r="114" spans="1:12" x14ac:dyDescent="0.2">
      <c r="A114" s="22">
        <f>1+A113</f>
        <v>64</v>
      </c>
      <c r="B114" s="23" t="s">
        <v>105</v>
      </c>
      <c r="C114" s="24">
        <v>1230529.18</v>
      </c>
      <c r="D114" s="24">
        <v>298609.52999999997</v>
      </c>
      <c r="E114" s="24">
        <v>11822.55</v>
      </c>
      <c r="F114" s="24">
        <v>356.28</v>
      </c>
      <c r="G114" s="24">
        <v>23454.1</v>
      </c>
      <c r="H114" s="24">
        <v>310060.7</v>
      </c>
      <c r="I114" s="25">
        <v>77720.95</v>
      </c>
      <c r="J114" s="25">
        <v>4466.84</v>
      </c>
      <c r="K114" s="26">
        <f>SUM(C114:J114)</f>
        <v>1957020.1300000001</v>
      </c>
    </row>
    <row r="115" spans="1:12" x14ac:dyDescent="0.2">
      <c r="A115" s="22">
        <f>1+A114</f>
        <v>65</v>
      </c>
      <c r="B115" s="23" t="s">
        <v>106</v>
      </c>
      <c r="C115" s="24">
        <v>386000.87</v>
      </c>
      <c r="D115" s="24">
        <v>144374.72</v>
      </c>
      <c r="E115" s="24">
        <v>3733.31</v>
      </c>
      <c r="F115" s="24">
        <v>112.5</v>
      </c>
      <c r="G115" s="24">
        <v>2443.5500000000002</v>
      </c>
      <c r="H115" s="24">
        <v>97261.98000000001</v>
      </c>
      <c r="I115" s="25">
        <v>8097.32</v>
      </c>
      <c r="J115" s="25">
        <v>1410.53</v>
      </c>
      <c r="K115" s="26">
        <f>SUM(C115:J115)</f>
        <v>643434.78</v>
      </c>
    </row>
    <row r="116" spans="1:12" x14ac:dyDescent="0.2">
      <c r="A116" s="22">
        <f>1+A115</f>
        <v>66</v>
      </c>
      <c r="B116" s="23" t="s">
        <v>107</v>
      </c>
      <c r="C116" s="24">
        <v>456821.93000000005</v>
      </c>
      <c r="D116" s="24">
        <v>194181.74</v>
      </c>
      <c r="E116" s="24">
        <v>1962.03</v>
      </c>
      <c r="F116" s="24">
        <v>59.13</v>
      </c>
      <c r="G116" s="24">
        <v>3200.55</v>
      </c>
      <c r="H116" s="24">
        <v>115107</v>
      </c>
      <c r="I116" s="25">
        <v>10605.8</v>
      </c>
      <c r="J116" s="25">
        <v>741.3</v>
      </c>
      <c r="K116" s="26">
        <f>SUM(C116:J116)</f>
        <v>782679.48000000021</v>
      </c>
    </row>
    <row r="117" spans="1:12" x14ac:dyDescent="0.2">
      <c r="A117" s="22">
        <f>1+A116</f>
        <v>67</v>
      </c>
      <c r="B117" s="23" t="s">
        <v>108</v>
      </c>
      <c r="C117" s="24">
        <v>1057795.8499999999</v>
      </c>
      <c r="D117" s="24">
        <v>133800.07</v>
      </c>
      <c r="E117" s="24">
        <v>13558.67</v>
      </c>
      <c r="F117" s="24">
        <v>408.59</v>
      </c>
      <c r="G117" s="24">
        <v>28474.31</v>
      </c>
      <c r="H117" s="24">
        <v>266536.49</v>
      </c>
      <c r="I117" s="25">
        <v>94356.65</v>
      </c>
      <c r="J117" s="25">
        <v>5122.79</v>
      </c>
      <c r="K117" s="26">
        <f>SUM(C117:J117)</f>
        <v>1600053.42</v>
      </c>
    </row>
    <row r="118" spans="1:12" x14ac:dyDescent="0.2">
      <c r="A118" s="22">
        <f>1+A117</f>
        <v>68</v>
      </c>
      <c r="B118" s="23" t="s">
        <v>109</v>
      </c>
      <c r="C118" s="24">
        <v>423767.27</v>
      </c>
      <c r="D118" s="24">
        <v>155796.55000000002</v>
      </c>
      <c r="E118" s="24">
        <v>3417.83</v>
      </c>
      <c r="F118" s="24">
        <v>103</v>
      </c>
      <c r="G118" s="24">
        <v>3651.82</v>
      </c>
      <c r="H118" s="24">
        <v>106778.11</v>
      </c>
      <c r="I118" s="25">
        <v>12101.21</v>
      </c>
      <c r="J118" s="25">
        <v>1291.3399999999999</v>
      </c>
      <c r="K118" s="26">
        <f>SUM(C118:J118)</f>
        <v>706907.12999999989</v>
      </c>
    </row>
    <row r="119" spans="1:12" x14ac:dyDescent="0.2">
      <c r="A119" s="22">
        <f>1+A118</f>
        <v>69</v>
      </c>
      <c r="B119" s="23" t="s">
        <v>110</v>
      </c>
      <c r="C119" s="24">
        <v>429993.47</v>
      </c>
      <c r="D119" s="24">
        <v>161405.65</v>
      </c>
      <c r="E119" s="24">
        <v>3128.16</v>
      </c>
      <c r="F119" s="24">
        <v>94.27</v>
      </c>
      <c r="G119" s="24">
        <v>3739.19</v>
      </c>
      <c r="H119" s="24">
        <v>108346.94</v>
      </c>
      <c r="I119" s="25">
        <v>12390.73</v>
      </c>
      <c r="J119" s="25">
        <v>1181.8900000000001</v>
      </c>
      <c r="K119" s="26">
        <f>SUM(C119:J119)</f>
        <v>720280.29999999993</v>
      </c>
    </row>
    <row r="120" spans="1:12" x14ac:dyDescent="0.2">
      <c r="A120" s="22">
        <f>1+A119</f>
        <v>70</v>
      </c>
      <c r="B120" s="23" t="s">
        <v>111</v>
      </c>
      <c r="C120" s="24">
        <v>1032531.51</v>
      </c>
      <c r="D120" s="24">
        <v>302897.26</v>
      </c>
      <c r="E120" s="24">
        <v>4869.88</v>
      </c>
      <c r="F120" s="24">
        <v>146.76</v>
      </c>
      <c r="G120" s="24">
        <v>19891.669999999998</v>
      </c>
      <c r="H120" s="24">
        <v>260170.54</v>
      </c>
      <c r="I120" s="25">
        <v>65915.98</v>
      </c>
      <c r="J120" s="25">
        <v>1839.96</v>
      </c>
      <c r="K120" s="26">
        <f>SUM(C120:J120)</f>
        <v>1688263.5599999998</v>
      </c>
    </row>
    <row r="121" spans="1:12" x14ac:dyDescent="0.2">
      <c r="A121" s="22">
        <f>1+A120</f>
        <v>71</v>
      </c>
      <c r="B121" s="23" t="s">
        <v>112</v>
      </c>
      <c r="C121" s="24">
        <v>419282.78</v>
      </c>
      <c r="D121" s="24">
        <v>148067.27000000002</v>
      </c>
      <c r="E121" s="24">
        <v>4239.3999999999996</v>
      </c>
      <c r="F121" s="24">
        <v>127.76</v>
      </c>
      <c r="G121" s="24">
        <v>3306.59</v>
      </c>
      <c r="H121" s="24">
        <v>105648.14</v>
      </c>
      <c r="I121" s="25">
        <v>10957.2</v>
      </c>
      <c r="J121" s="25">
        <v>1601.75</v>
      </c>
      <c r="K121" s="26">
        <f>SUM(C121:J121)</f>
        <v>693230.89</v>
      </c>
    </row>
    <row r="122" spans="1:12" x14ac:dyDescent="0.2">
      <c r="A122" s="22">
        <f>1+A121</f>
        <v>72</v>
      </c>
      <c r="B122" s="23" t="s">
        <v>113</v>
      </c>
      <c r="C122" s="24">
        <v>698465.43</v>
      </c>
      <c r="D122" s="24">
        <v>205430.24</v>
      </c>
      <c r="E122" s="24">
        <v>4046.86</v>
      </c>
      <c r="F122" s="24">
        <v>121.9</v>
      </c>
      <c r="G122" s="24">
        <v>12621.28</v>
      </c>
      <c r="H122" s="24">
        <v>175994.81</v>
      </c>
      <c r="I122" s="25">
        <v>41823.68</v>
      </c>
      <c r="J122" s="25">
        <v>1529.02</v>
      </c>
      <c r="K122" s="26">
        <f>SUM(C122:J122)</f>
        <v>1140033.22</v>
      </c>
    </row>
    <row r="123" spans="1:12" x14ac:dyDescent="0.2">
      <c r="A123" s="22"/>
      <c r="B123" s="23"/>
      <c r="C123" s="24"/>
      <c r="D123" s="24"/>
      <c r="E123" s="24"/>
      <c r="F123" s="24"/>
      <c r="G123" s="24"/>
      <c r="H123" s="24"/>
      <c r="I123" s="25"/>
      <c r="J123" s="25"/>
      <c r="K123" s="26"/>
    </row>
    <row r="124" spans="1:12" x14ac:dyDescent="0.2">
      <c r="A124" s="22"/>
      <c r="B124" s="23"/>
      <c r="C124" s="24"/>
      <c r="D124" s="24"/>
      <c r="E124" s="24"/>
      <c r="F124" s="24"/>
      <c r="G124" s="24"/>
      <c r="H124" s="24"/>
      <c r="I124" s="25"/>
      <c r="J124" s="25"/>
      <c r="K124" s="26"/>
    </row>
    <row r="125" spans="1:12" x14ac:dyDescent="0.2">
      <c r="A125" s="22"/>
      <c r="B125" s="23"/>
      <c r="C125" s="24"/>
      <c r="D125" s="24"/>
      <c r="E125" s="24"/>
      <c r="F125" s="24"/>
      <c r="G125" s="24"/>
      <c r="H125" s="24"/>
      <c r="I125" s="25"/>
      <c r="J125" s="25"/>
      <c r="K125" s="26"/>
    </row>
    <row r="126" spans="1:12" ht="13.5" thickBot="1" x14ac:dyDescent="0.25">
      <c r="A126" s="27"/>
      <c r="B126" s="28"/>
      <c r="C126" s="29"/>
      <c r="D126" s="29"/>
      <c r="E126" s="24"/>
      <c r="F126" s="31"/>
      <c r="G126" s="32"/>
      <c r="H126" s="31"/>
      <c r="I126" s="32"/>
      <c r="J126" s="32"/>
      <c r="K126" s="33"/>
    </row>
    <row r="127" spans="1:12" ht="13.5" thickTop="1" x14ac:dyDescent="0.2">
      <c r="A127" s="22"/>
      <c r="B127" s="56"/>
      <c r="C127" s="57"/>
      <c r="D127" s="58"/>
      <c r="E127" s="59"/>
      <c r="F127" s="60"/>
      <c r="G127" s="61"/>
      <c r="H127" s="61"/>
      <c r="I127" s="61"/>
      <c r="J127" s="61"/>
      <c r="K127" s="62"/>
    </row>
    <row r="128" spans="1:12" ht="15" x14ac:dyDescent="0.25">
      <c r="A128" s="22"/>
      <c r="B128" s="63" t="s">
        <v>63</v>
      </c>
      <c r="C128" s="64">
        <f>SUM(C101:C122)+C85</f>
        <v>194591032.61000001</v>
      </c>
      <c r="D128" s="65">
        <f>SUM(D101:D122)+D85</f>
        <v>30684337</v>
      </c>
      <c r="E128" s="66">
        <f>SUM(E101:E122)+E85</f>
        <v>2534993.84</v>
      </c>
      <c r="F128" s="67">
        <f>SUM(F101:F122)+F85</f>
        <v>76392.799999999988</v>
      </c>
      <c r="G128" s="68">
        <f>SUM(G101:G122)+G85</f>
        <v>4610477</v>
      </c>
      <c r="H128" s="68">
        <f>SUM(H101:H122)+H85</f>
        <v>49031776.800000004</v>
      </c>
      <c r="I128" s="68">
        <f>SUM(I101:I122)+I85</f>
        <v>15277955.600000001</v>
      </c>
      <c r="J128" s="68">
        <f>SUM(J101:J122)+J85</f>
        <v>957781.40000000014</v>
      </c>
      <c r="K128" s="69">
        <f>SUM(K101:K122)+K85</f>
        <v>297764747.04999995</v>
      </c>
      <c r="L128" s="47"/>
    </row>
    <row r="129" spans="1:11" ht="13.5" thickBot="1" x14ac:dyDescent="0.25">
      <c r="A129" s="70"/>
      <c r="B129" s="71"/>
      <c r="C129" s="72"/>
      <c r="D129" s="73"/>
      <c r="E129" s="73"/>
      <c r="F129" s="74"/>
      <c r="G129" s="73"/>
      <c r="H129" s="73"/>
      <c r="I129" s="73"/>
      <c r="J129" s="73"/>
      <c r="K129" s="75"/>
    </row>
    <row r="131" spans="1:11" x14ac:dyDescent="0.2">
      <c r="C131" s="76"/>
      <c r="D131" s="76"/>
      <c r="E131" s="76"/>
      <c r="F131" s="76"/>
      <c r="G131" s="76"/>
      <c r="H131" s="76"/>
      <c r="I131" s="76"/>
      <c r="J131" s="76"/>
      <c r="K131" s="76"/>
    </row>
    <row r="132" spans="1:11" x14ac:dyDescent="0.2">
      <c r="C132" s="76"/>
      <c r="D132" s="76"/>
      <c r="E132" s="76"/>
      <c r="F132" s="76"/>
      <c r="G132" s="76"/>
      <c r="H132" s="76"/>
    </row>
    <row r="133" spans="1:11" x14ac:dyDescent="0.2">
      <c r="C133" s="76"/>
      <c r="D133" s="76"/>
      <c r="E133" s="76"/>
    </row>
    <row r="135" spans="1:11" ht="15.75" x14ac:dyDescent="0.25">
      <c r="A135" s="2" t="s">
        <v>1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x14ac:dyDescent="0.25">
      <c r="A136" s="2" t="s">
        <v>2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15.75" x14ac:dyDescent="0.25">
      <c r="A137" s="2" t="s">
        <v>3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15" x14ac:dyDescent="0.2">
      <c r="A138" s="3" t="s">
        <v>114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" x14ac:dyDescent="0.2">
      <c r="A139" s="3" t="s">
        <v>115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3.5" thickBo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5" t="s">
        <v>5</v>
      </c>
    </row>
    <row r="141" spans="1:11" x14ac:dyDescent="0.2">
      <c r="A141" s="6"/>
      <c r="B141" s="7"/>
      <c r="C141" s="8"/>
      <c r="D141" s="8"/>
      <c r="E141" s="8"/>
      <c r="F141" s="8"/>
      <c r="G141" s="8"/>
      <c r="H141" s="8"/>
      <c r="I141" s="8" t="s">
        <v>6</v>
      </c>
      <c r="J141" s="8" t="s">
        <v>7</v>
      </c>
      <c r="K141" s="9"/>
    </row>
    <row r="142" spans="1:11" x14ac:dyDescent="0.2">
      <c r="A142" s="10"/>
      <c r="B142" s="11"/>
      <c r="C142" s="12" t="s">
        <v>8</v>
      </c>
      <c r="D142" s="12" t="s">
        <v>7</v>
      </c>
      <c r="E142" s="12" t="s">
        <v>9</v>
      </c>
      <c r="F142" s="12" t="s">
        <v>10</v>
      </c>
      <c r="G142" s="12" t="s">
        <v>10</v>
      </c>
      <c r="H142" s="12" t="s">
        <v>7</v>
      </c>
      <c r="I142" s="12" t="s">
        <v>11</v>
      </c>
      <c r="J142" s="12" t="s">
        <v>12</v>
      </c>
      <c r="K142" s="13"/>
    </row>
    <row r="143" spans="1:11" x14ac:dyDescent="0.2">
      <c r="A143" s="10"/>
      <c r="B143" s="11" t="s">
        <v>13</v>
      </c>
      <c r="C143" s="12" t="s">
        <v>14</v>
      </c>
      <c r="D143" s="12" t="s">
        <v>15</v>
      </c>
      <c r="E143" s="12" t="s">
        <v>16</v>
      </c>
      <c r="F143" s="12" t="s">
        <v>16</v>
      </c>
      <c r="G143" s="12" t="s">
        <v>17</v>
      </c>
      <c r="H143" s="12" t="s">
        <v>18</v>
      </c>
      <c r="I143" s="12" t="s">
        <v>19</v>
      </c>
      <c r="J143" s="12" t="s">
        <v>20</v>
      </c>
      <c r="K143" s="13" t="s">
        <v>21</v>
      </c>
    </row>
    <row r="144" spans="1:11" x14ac:dyDescent="0.2">
      <c r="A144" s="10"/>
      <c r="B144" s="11" t="s">
        <v>22</v>
      </c>
      <c r="C144" s="12" t="s">
        <v>23</v>
      </c>
      <c r="D144" s="12" t="s">
        <v>24</v>
      </c>
      <c r="E144" s="12" t="s">
        <v>25</v>
      </c>
      <c r="F144" s="12" t="s">
        <v>26</v>
      </c>
      <c r="G144" s="12" t="s">
        <v>16</v>
      </c>
      <c r="H144" s="12" t="s">
        <v>27</v>
      </c>
      <c r="I144" s="12" t="s">
        <v>28</v>
      </c>
      <c r="J144" s="12" t="s">
        <v>16</v>
      </c>
      <c r="K144" s="13"/>
    </row>
    <row r="145" spans="1:11" x14ac:dyDescent="0.2">
      <c r="A145" s="10"/>
      <c r="B145" s="11"/>
      <c r="C145" s="12"/>
      <c r="D145" s="12"/>
      <c r="E145" s="12" t="s">
        <v>29</v>
      </c>
      <c r="F145" s="12" t="s">
        <v>30</v>
      </c>
      <c r="G145" s="12" t="s">
        <v>31</v>
      </c>
      <c r="H145" s="12" t="s">
        <v>32</v>
      </c>
      <c r="I145" s="12" t="s">
        <v>33</v>
      </c>
      <c r="J145" s="12" t="s">
        <v>34</v>
      </c>
      <c r="K145" s="13"/>
    </row>
    <row r="146" spans="1:11" ht="13.5" thickBot="1" x14ac:dyDescent="0.25">
      <c r="A146" s="10"/>
      <c r="B146" s="14"/>
      <c r="C146" s="15"/>
      <c r="D146" s="15"/>
      <c r="E146" s="15"/>
      <c r="F146" s="15" t="s">
        <v>35</v>
      </c>
      <c r="G146" s="15" t="s">
        <v>36</v>
      </c>
      <c r="H146" s="15"/>
      <c r="I146" s="15" t="s">
        <v>37</v>
      </c>
      <c r="J146" s="15" t="s">
        <v>29</v>
      </c>
      <c r="K146" s="16"/>
    </row>
    <row r="147" spans="1:11" x14ac:dyDescent="0.2">
      <c r="A147" s="17"/>
      <c r="B147" s="18"/>
      <c r="C147" s="19"/>
      <c r="D147" s="19"/>
      <c r="E147" s="19"/>
      <c r="F147" s="19"/>
      <c r="G147" s="19"/>
      <c r="H147" s="19"/>
      <c r="I147" s="20"/>
      <c r="J147" s="20"/>
      <c r="K147" s="21"/>
    </row>
    <row r="148" spans="1:11" x14ac:dyDescent="0.2">
      <c r="A148" s="22">
        <v>1</v>
      </c>
      <c r="B148" s="23" t="s">
        <v>38</v>
      </c>
      <c r="C148" s="24">
        <v>-38742.01</v>
      </c>
      <c r="D148" s="24">
        <v>131.91</v>
      </c>
      <c r="E148" s="24"/>
      <c r="F148" s="24"/>
      <c r="G148" s="24">
        <v>-305.5</v>
      </c>
      <c r="H148" s="24">
        <v>-2463.1800000000003</v>
      </c>
      <c r="I148" s="25"/>
      <c r="J148" s="25"/>
      <c r="K148" s="26">
        <f>SUM(C148:J148)</f>
        <v>-41378.78</v>
      </c>
    </row>
    <row r="149" spans="1:11" x14ac:dyDescent="0.2">
      <c r="A149" s="22">
        <f>1+A148</f>
        <v>2</v>
      </c>
      <c r="B149" s="23" t="s">
        <v>39</v>
      </c>
      <c r="C149" s="24">
        <v>-380073.01</v>
      </c>
      <c r="D149" s="24">
        <v>373.22999999999996</v>
      </c>
      <c r="E149" s="24"/>
      <c r="F149" s="24"/>
      <c r="G149" s="24">
        <v>-7819.91</v>
      </c>
      <c r="H149" s="24">
        <v>-24164.639999999999</v>
      </c>
      <c r="I149" s="25"/>
      <c r="J149" s="25"/>
      <c r="K149" s="26">
        <f>SUM(C149:J149)</f>
        <v>-411684.33</v>
      </c>
    </row>
    <row r="150" spans="1:11" x14ac:dyDescent="0.2">
      <c r="A150" s="22">
        <f>1+A149</f>
        <v>3</v>
      </c>
      <c r="B150" s="23" t="s">
        <v>40</v>
      </c>
      <c r="C150" s="24">
        <v>-251577.47000000003</v>
      </c>
      <c r="D150" s="24">
        <v>397.07</v>
      </c>
      <c r="E150" s="24"/>
      <c r="F150" s="24"/>
      <c r="G150" s="24">
        <v>-3175.23</v>
      </c>
      <c r="H150" s="24">
        <v>-15995.02</v>
      </c>
      <c r="I150" s="25"/>
      <c r="J150" s="25"/>
      <c r="K150" s="26">
        <f>SUM(C150:J150)</f>
        <v>-270350.65000000002</v>
      </c>
    </row>
    <row r="151" spans="1:11" x14ac:dyDescent="0.2">
      <c r="A151" s="22">
        <f>1+A150</f>
        <v>4</v>
      </c>
      <c r="B151" s="23" t="s">
        <v>41</v>
      </c>
      <c r="C151" s="24">
        <v>-68401.279999999999</v>
      </c>
      <c r="D151" s="24">
        <v>175.33</v>
      </c>
      <c r="E151" s="24"/>
      <c r="F151" s="24"/>
      <c r="G151" s="24">
        <v>-915.63</v>
      </c>
      <c r="H151" s="24">
        <v>-4348.88</v>
      </c>
      <c r="I151" s="25"/>
      <c r="J151" s="25"/>
      <c r="K151" s="26">
        <f>SUM(C151:J151)</f>
        <v>-73490.460000000006</v>
      </c>
    </row>
    <row r="152" spans="1:11" x14ac:dyDescent="0.2">
      <c r="A152" s="22">
        <f>1+A151</f>
        <v>5</v>
      </c>
      <c r="B152" s="23" t="s">
        <v>42</v>
      </c>
      <c r="C152" s="24">
        <v>-35399.89</v>
      </c>
      <c r="D152" s="24">
        <v>104.52</v>
      </c>
      <c r="E152" s="24"/>
      <c r="F152" s="24"/>
      <c r="G152" s="24">
        <v>-187.34</v>
      </c>
      <c r="H152" s="24">
        <v>-2250.6799999999998</v>
      </c>
      <c r="I152" s="25"/>
      <c r="J152" s="25"/>
      <c r="K152" s="26">
        <f>SUM(C152:J152)</f>
        <v>-37733.39</v>
      </c>
    </row>
    <row r="153" spans="1:11" x14ac:dyDescent="0.2">
      <c r="A153" s="22">
        <f>1+A152</f>
        <v>6</v>
      </c>
      <c r="B153" s="23" t="s">
        <v>43</v>
      </c>
      <c r="C153" s="24">
        <v>-49620.820000000007</v>
      </c>
      <c r="D153" s="24">
        <v>177.70999999999998</v>
      </c>
      <c r="E153" s="24"/>
      <c r="F153" s="24"/>
      <c r="G153" s="24">
        <v>-428.72</v>
      </c>
      <c r="H153" s="24">
        <v>-3154.84</v>
      </c>
      <c r="I153" s="25"/>
      <c r="J153" s="25"/>
      <c r="K153" s="26">
        <f>SUM(C153:J153)</f>
        <v>-53026.670000000013</v>
      </c>
    </row>
    <row r="154" spans="1:11" x14ac:dyDescent="0.2">
      <c r="A154" s="22">
        <f>1+A153</f>
        <v>7</v>
      </c>
      <c r="B154" s="23" t="s">
        <v>44</v>
      </c>
      <c r="C154" s="24">
        <v>-31585.200000000001</v>
      </c>
      <c r="D154" s="24">
        <v>87.84</v>
      </c>
      <c r="E154" s="24"/>
      <c r="F154" s="24"/>
      <c r="G154" s="24">
        <v>-90.64</v>
      </c>
      <c r="H154" s="24">
        <v>-2008.1599999999999</v>
      </c>
      <c r="I154" s="25"/>
      <c r="J154" s="25"/>
      <c r="K154" s="26">
        <f>SUM(C154:J154)</f>
        <v>-33596.160000000003</v>
      </c>
    </row>
    <row r="155" spans="1:11" x14ac:dyDescent="0.2">
      <c r="A155" s="22">
        <f>1+A154</f>
        <v>8</v>
      </c>
      <c r="B155" s="23" t="s">
        <v>45</v>
      </c>
      <c r="C155" s="24">
        <v>-33106.75</v>
      </c>
      <c r="D155" s="24">
        <v>106.99000000000001</v>
      </c>
      <c r="E155" s="24"/>
      <c r="F155" s="24"/>
      <c r="G155" s="24">
        <v>-170.17</v>
      </c>
      <c r="H155" s="24">
        <v>-2104.89</v>
      </c>
      <c r="I155" s="25"/>
      <c r="J155" s="25"/>
      <c r="K155" s="26">
        <f>SUM(C155:J155)</f>
        <v>-35274.82</v>
      </c>
    </row>
    <row r="156" spans="1:11" x14ac:dyDescent="0.2">
      <c r="A156" s="22">
        <f>1+A155</f>
        <v>9</v>
      </c>
      <c r="B156" s="23" t="s">
        <v>46</v>
      </c>
      <c r="C156" s="24">
        <v>-33513.020000000004</v>
      </c>
      <c r="D156" s="24">
        <v>92.039999999999992</v>
      </c>
      <c r="E156" s="24"/>
      <c r="F156" s="24"/>
      <c r="G156" s="24">
        <v>-119.05</v>
      </c>
      <c r="H156" s="24">
        <v>-2130.7199999999998</v>
      </c>
      <c r="I156" s="25"/>
      <c r="J156" s="25"/>
      <c r="K156" s="26">
        <f>SUM(C156:J156)</f>
        <v>-35670.750000000007</v>
      </c>
    </row>
    <row r="157" spans="1:11" x14ac:dyDescent="0.2">
      <c r="A157" s="22">
        <f>1+A156</f>
        <v>10</v>
      </c>
      <c r="B157" s="23" t="s">
        <v>47</v>
      </c>
      <c r="C157" s="24">
        <v>-34687.06</v>
      </c>
      <c r="D157" s="24">
        <v>117.92</v>
      </c>
      <c r="E157" s="24"/>
      <c r="F157" s="24"/>
      <c r="G157" s="24">
        <v>-172.45</v>
      </c>
      <c r="H157" s="24">
        <v>-2205.37</v>
      </c>
      <c r="I157" s="25"/>
      <c r="J157" s="25"/>
      <c r="K157" s="26">
        <f>SUM(C157:J157)</f>
        <v>-36946.959999999999</v>
      </c>
    </row>
    <row r="158" spans="1:11" x14ac:dyDescent="0.2">
      <c r="A158" s="22">
        <f>1+A157</f>
        <v>11</v>
      </c>
      <c r="B158" s="23" t="s">
        <v>48</v>
      </c>
      <c r="C158" s="24">
        <v>-34678.28</v>
      </c>
      <c r="D158" s="24">
        <v>100.07</v>
      </c>
      <c r="E158" s="24"/>
      <c r="F158" s="24"/>
      <c r="G158" s="24">
        <v>-188.86</v>
      </c>
      <c r="H158" s="24">
        <v>-2204.81</v>
      </c>
      <c r="I158" s="25"/>
      <c r="J158" s="25"/>
      <c r="K158" s="26">
        <f>SUM(C158:J158)</f>
        <v>-36971.879999999997</v>
      </c>
    </row>
    <row r="159" spans="1:11" x14ac:dyDescent="0.2">
      <c r="A159" s="22">
        <f>1+A158</f>
        <v>12</v>
      </c>
      <c r="B159" s="23" t="s">
        <v>49</v>
      </c>
      <c r="C159" s="24">
        <v>-205120.19</v>
      </c>
      <c r="D159" s="24">
        <v>356.27</v>
      </c>
      <c r="E159" s="24"/>
      <c r="F159" s="24"/>
      <c r="G159" s="24">
        <v>-2691.72</v>
      </c>
      <c r="H159" s="24">
        <v>-13041.31</v>
      </c>
      <c r="I159" s="25"/>
      <c r="J159" s="25"/>
      <c r="K159" s="26">
        <f>SUM(C159:J159)</f>
        <v>-220496.95</v>
      </c>
    </row>
    <row r="160" spans="1:11" x14ac:dyDescent="0.2">
      <c r="A160" s="22">
        <f>1+A159</f>
        <v>13</v>
      </c>
      <c r="B160" s="23" t="s">
        <v>50</v>
      </c>
      <c r="C160" s="24">
        <v>-34573.86</v>
      </c>
      <c r="D160" s="24">
        <v>103.49000000000001</v>
      </c>
      <c r="E160" s="24"/>
      <c r="F160" s="24"/>
      <c r="G160" s="24">
        <v>-187.34</v>
      </c>
      <c r="H160" s="24">
        <v>-2198.16</v>
      </c>
      <c r="I160" s="25"/>
      <c r="J160" s="25"/>
      <c r="K160" s="26">
        <f>SUM(C160:J160)</f>
        <v>-36855.869999999995</v>
      </c>
    </row>
    <row r="161" spans="1:11" x14ac:dyDescent="0.2">
      <c r="A161" s="22">
        <f>1+A160</f>
        <v>14</v>
      </c>
      <c r="B161" s="23" t="s">
        <v>51</v>
      </c>
      <c r="C161" s="24">
        <v>-146522.11000000002</v>
      </c>
      <c r="D161" s="24">
        <v>171.68</v>
      </c>
      <c r="E161" s="24"/>
      <c r="F161" s="24"/>
      <c r="G161" s="24">
        <v>-2753.71</v>
      </c>
      <c r="H161" s="24">
        <v>-9315.7200000000012</v>
      </c>
      <c r="I161" s="25"/>
      <c r="J161" s="25"/>
      <c r="K161" s="26">
        <f>SUM(C161:J161)</f>
        <v>-158419.86000000002</v>
      </c>
    </row>
    <row r="162" spans="1:11" x14ac:dyDescent="0.2">
      <c r="A162" s="22">
        <f>1+A161</f>
        <v>15</v>
      </c>
      <c r="B162" s="23" t="s">
        <v>52</v>
      </c>
      <c r="C162" s="24">
        <v>-49539.199999999997</v>
      </c>
      <c r="D162" s="24">
        <v>147.48000000000002</v>
      </c>
      <c r="E162" s="24"/>
      <c r="F162" s="24"/>
      <c r="G162" s="24">
        <v>-470.12</v>
      </c>
      <c r="H162" s="24">
        <v>-3149.6400000000003</v>
      </c>
      <c r="I162" s="25"/>
      <c r="J162" s="25"/>
      <c r="K162" s="26">
        <f>SUM(C162:J162)</f>
        <v>-53011.479999999996</v>
      </c>
    </row>
    <row r="163" spans="1:11" x14ac:dyDescent="0.2">
      <c r="A163" s="22">
        <f>1+A162</f>
        <v>16</v>
      </c>
      <c r="B163" s="23" t="s">
        <v>53</v>
      </c>
      <c r="C163" s="24">
        <v>-35041.35</v>
      </c>
      <c r="D163" s="24">
        <v>79.430000000000007</v>
      </c>
      <c r="E163" s="24"/>
      <c r="F163" s="24"/>
      <c r="G163" s="24">
        <v>-173.84</v>
      </c>
      <c r="H163" s="24">
        <v>-2227.8900000000003</v>
      </c>
      <c r="I163" s="25"/>
      <c r="J163" s="25"/>
      <c r="K163" s="26">
        <f>SUM(C163:J163)</f>
        <v>-37363.649999999994</v>
      </c>
    </row>
    <row r="164" spans="1:11" x14ac:dyDescent="0.2">
      <c r="A164" s="22">
        <f>1+A163</f>
        <v>17</v>
      </c>
      <c r="B164" s="23" t="s">
        <v>54</v>
      </c>
      <c r="C164" s="24">
        <v>-67098.429999999993</v>
      </c>
      <c r="D164" s="24">
        <v>177.25</v>
      </c>
      <c r="E164" s="24"/>
      <c r="F164" s="24"/>
      <c r="G164" s="24">
        <v>-723.62</v>
      </c>
      <c r="H164" s="24">
        <v>-4266.04</v>
      </c>
      <c r="I164" s="25"/>
      <c r="J164" s="25"/>
      <c r="K164" s="26">
        <f>SUM(C164:J164)</f>
        <v>-71910.839999999982</v>
      </c>
    </row>
    <row r="165" spans="1:11" x14ac:dyDescent="0.2">
      <c r="A165" s="22">
        <f>1+A164</f>
        <v>18</v>
      </c>
      <c r="B165" s="23" t="s">
        <v>55</v>
      </c>
      <c r="C165" s="24">
        <v>-494669.80999999994</v>
      </c>
      <c r="D165" s="24">
        <v>627.22</v>
      </c>
      <c r="E165" s="24"/>
      <c r="F165" s="24"/>
      <c r="G165" s="24">
        <v>-8775.81</v>
      </c>
      <c r="H165" s="24">
        <v>-31450.59</v>
      </c>
      <c r="I165" s="25"/>
      <c r="J165" s="25"/>
      <c r="K165" s="26">
        <f>SUM(C165:J165)</f>
        <v>-534268.99</v>
      </c>
    </row>
    <row r="166" spans="1:11" x14ac:dyDescent="0.2">
      <c r="A166" s="22">
        <f>1+A165</f>
        <v>19</v>
      </c>
      <c r="B166" s="23" t="s">
        <v>56</v>
      </c>
      <c r="C166" s="24">
        <v>-2452755.9899999998</v>
      </c>
      <c r="D166" s="24">
        <v>2627.66</v>
      </c>
      <c r="E166" s="24"/>
      <c r="F166" s="24"/>
      <c r="G166" s="24">
        <v>-44978.6</v>
      </c>
      <c r="H166" s="24">
        <v>-155943.61000000002</v>
      </c>
      <c r="I166" s="25"/>
      <c r="J166" s="25"/>
      <c r="K166" s="26">
        <f>SUM(C166:J166)</f>
        <v>-2651050.5399999996</v>
      </c>
    </row>
    <row r="167" spans="1:11" x14ac:dyDescent="0.2">
      <c r="A167" s="22">
        <f>1+A166</f>
        <v>20</v>
      </c>
      <c r="B167" s="23" t="s">
        <v>57</v>
      </c>
      <c r="C167" s="24">
        <v>-309230.18</v>
      </c>
      <c r="D167" s="24">
        <v>496.38</v>
      </c>
      <c r="E167" s="24"/>
      <c r="F167" s="24"/>
      <c r="G167" s="24">
        <v>-4047.43</v>
      </c>
      <c r="H167" s="24">
        <v>-19660.519999999997</v>
      </c>
      <c r="I167" s="25"/>
      <c r="J167" s="25"/>
      <c r="K167" s="26">
        <f>SUM(C167:J167)</f>
        <v>-332441.75</v>
      </c>
    </row>
    <row r="168" spans="1:11" x14ac:dyDescent="0.2">
      <c r="A168" s="22">
        <f>1+A167</f>
        <v>21</v>
      </c>
      <c r="B168" s="23" t="s">
        <v>58</v>
      </c>
      <c r="C168" s="24">
        <v>-52098.3</v>
      </c>
      <c r="D168" s="24">
        <v>167.23</v>
      </c>
      <c r="E168" s="24"/>
      <c r="F168" s="24"/>
      <c r="G168" s="24">
        <v>-629.19000000000005</v>
      </c>
      <c r="H168" s="24">
        <v>-3312.3599999999997</v>
      </c>
      <c r="I168" s="25"/>
      <c r="J168" s="25"/>
      <c r="K168" s="26">
        <f>SUM(C168:J168)</f>
        <v>-55872.62</v>
      </c>
    </row>
    <row r="169" spans="1:11" x14ac:dyDescent="0.2">
      <c r="A169" s="22">
        <f>1+A168</f>
        <v>22</v>
      </c>
      <c r="B169" s="23" t="s">
        <v>59</v>
      </c>
      <c r="C169" s="24">
        <v>-38549.89</v>
      </c>
      <c r="D169" s="24">
        <v>129.13</v>
      </c>
      <c r="E169" s="24"/>
      <c r="F169" s="24"/>
      <c r="G169" s="24">
        <v>-291.11</v>
      </c>
      <c r="H169" s="24">
        <v>-2450.96</v>
      </c>
      <c r="I169" s="25"/>
      <c r="J169" s="25"/>
      <c r="K169" s="26">
        <f>SUM(C169:J169)</f>
        <v>-41162.83</v>
      </c>
    </row>
    <row r="170" spans="1:11" x14ac:dyDescent="0.2">
      <c r="A170" s="22">
        <f>1+A169</f>
        <v>23</v>
      </c>
      <c r="B170" s="23" t="s">
        <v>60</v>
      </c>
      <c r="C170" s="24">
        <v>-31961.41</v>
      </c>
      <c r="D170" s="24">
        <v>103.88999999999999</v>
      </c>
      <c r="E170" s="24"/>
      <c r="F170" s="24"/>
      <c r="G170" s="24">
        <v>-118.29</v>
      </c>
      <c r="H170" s="24">
        <v>-2032.07</v>
      </c>
      <c r="I170" s="25"/>
      <c r="J170" s="25"/>
      <c r="K170" s="26">
        <f>SUM(C170:J170)</f>
        <v>-34007.880000000005</v>
      </c>
    </row>
    <row r="171" spans="1:11" x14ac:dyDescent="0.2">
      <c r="A171" s="22">
        <f>1+A170</f>
        <v>24</v>
      </c>
      <c r="B171" s="23" t="s">
        <v>61</v>
      </c>
      <c r="C171" s="24">
        <v>-67465.25</v>
      </c>
      <c r="D171" s="24">
        <v>195.5</v>
      </c>
      <c r="E171" s="24"/>
      <c r="F171" s="24"/>
      <c r="G171" s="24">
        <v>-782.95</v>
      </c>
      <c r="H171" s="24">
        <v>-4289.37</v>
      </c>
      <c r="I171" s="25"/>
      <c r="J171" s="25"/>
      <c r="K171" s="26">
        <f>SUM(C171:J171)</f>
        <v>-72342.069999999992</v>
      </c>
    </row>
    <row r="172" spans="1:11" x14ac:dyDescent="0.2">
      <c r="A172" s="22">
        <f>1+A171</f>
        <v>25</v>
      </c>
      <c r="B172" s="23" t="s">
        <v>62</v>
      </c>
      <c r="C172" s="24">
        <v>-31683.539999999997</v>
      </c>
      <c r="D172" s="24">
        <v>75.97999999999999</v>
      </c>
      <c r="E172" s="24"/>
      <c r="F172" s="24"/>
      <c r="G172" s="24">
        <v>-104.15</v>
      </c>
      <c r="H172" s="24">
        <v>-2014.3999999999999</v>
      </c>
      <c r="I172" s="25"/>
      <c r="J172" s="25"/>
      <c r="K172" s="26">
        <f>SUM(C172:J172)</f>
        <v>-33726.11</v>
      </c>
    </row>
    <row r="173" spans="1:11" ht="13.5" thickBot="1" x14ac:dyDescent="0.25">
      <c r="A173" s="27"/>
      <c r="B173" s="28"/>
      <c r="C173" s="29"/>
      <c r="D173" s="29"/>
      <c r="E173" s="29"/>
      <c r="F173" s="30"/>
      <c r="G173" s="31"/>
      <c r="H173" s="31"/>
      <c r="I173" s="32"/>
      <c r="J173" s="32"/>
      <c r="K173" s="33"/>
    </row>
    <row r="174" spans="1:11" ht="13.5" thickTop="1" x14ac:dyDescent="0.2">
      <c r="A174" s="34"/>
      <c r="B174" s="23"/>
      <c r="C174" s="35"/>
      <c r="D174" s="24"/>
      <c r="E174" s="36"/>
      <c r="F174" s="37"/>
      <c r="G174" s="38"/>
      <c r="H174" s="38"/>
      <c r="I174" s="38"/>
      <c r="J174" s="38"/>
      <c r="K174" s="39"/>
    </row>
    <row r="175" spans="1:11" ht="14.25" x14ac:dyDescent="0.2">
      <c r="A175" s="34"/>
      <c r="B175" s="40" t="s">
        <v>63</v>
      </c>
      <c r="C175" s="41">
        <f>SUM(C148:C172)</f>
        <v>-5007694.3</v>
      </c>
      <c r="D175" s="42">
        <f>SUM(D148:D172)</f>
        <v>7323.2199999999984</v>
      </c>
      <c r="E175" s="43">
        <f>SUM(E148:E172)</f>
        <v>0</v>
      </c>
      <c r="F175" s="44">
        <f>SUM(F148:F172)</f>
        <v>0</v>
      </c>
      <c r="G175" s="45">
        <f>SUM(G148:G172)</f>
        <v>-80301.379999999976</v>
      </c>
      <c r="H175" s="45">
        <f>SUM(H148:H172)</f>
        <v>-318383.83000000007</v>
      </c>
      <c r="I175" s="45">
        <f>SUM(I148:I172)</f>
        <v>0</v>
      </c>
      <c r="J175" s="45">
        <f>SUM(J148:J172)</f>
        <v>0</v>
      </c>
      <c r="K175" s="46">
        <f>SUM(K148:K172)</f>
        <v>-5399056.29</v>
      </c>
    </row>
    <row r="176" spans="1:11" ht="13.5" thickBot="1" x14ac:dyDescent="0.25">
      <c r="A176" s="48"/>
      <c r="B176" s="49"/>
      <c r="C176" s="50"/>
      <c r="D176" s="51"/>
      <c r="E176" s="51"/>
      <c r="F176" s="52"/>
      <c r="G176" s="51"/>
      <c r="H176" s="51"/>
      <c r="I176" s="51"/>
      <c r="J176" s="51"/>
      <c r="K176" s="53"/>
    </row>
    <row r="177" spans="1:11" x14ac:dyDescent="0.2">
      <c r="A177" s="23"/>
      <c r="B177" s="23"/>
      <c r="C177" s="54"/>
      <c r="D177" s="55"/>
      <c r="E177" s="55"/>
      <c r="F177" s="55"/>
      <c r="G177" s="55"/>
      <c r="H177" s="55"/>
      <c r="I177" s="55"/>
      <c r="J177" s="55"/>
      <c r="K177" s="55"/>
    </row>
    <row r="178" spans="1:11" ht="15.75" x14ac:dyDescent="0.25">
      <c r="A178" s="2" t="s">
        <v>1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15.75" x14ac:dyDescent="0.25">
      <c r="A179" s="2" t="s">
        <v>2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x14ac:dyDescent="0.25">
      <c r="A180" s="2" t="s">
        <v>3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" x14ac:dyDescent="0.2">
      <c r="A181" s="3" t="s">
        <v>114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" x14ac:dyDescent="0.2">
      <c r="A182" s="3" t="s">
        <v>115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3.5" thickBot="1" x14ac:dyDescent="0.25">
      <c r="A183" s="4" t="s">
        <v>64</v>
      </c>
      <c r="B183" s="4"/>
      <c r="C183" s="4"/>
      <c r="D183" s="4"/>
      <c r="E183" s="4"/>
      <c r="F183" s="4"/>
      <c r="G183" s="4"/>
      <c r="H183" s="4"/>
      <c r="I183" s="4"/>
      <c r="J183" s="4"/>
      <c r="K183" s="5" t="s">
        <v>65</v>
      </c>
    </row>
    <row r="184" spans="1:11" x14ac:dyDescent="0.2">
      <c r="A184" s="17"/>
      <c r="B184" s="7"/>
      <c r="C184" s="8"/>
      <c r="D184" s="8"/>
      <c r="E184" s="8"/>
      <c r="F184" s="8"/>
      <c r="G184" s="8"/>
      <c r="H184" s="8"/>
      <c r="I184" s="8" t="s">
        <v>6</v>
      </c>
      <c r="J184" s="8" t="s">
        <v>7</v>
      </c>
      <c r="K184" s="9"/>
    </row>
    <row r="185" spans="1:11" x14ac:dyDescent="0.2">
      <c r="A185" s="34"/>
      <c r="B185" s="11"/>
      <c r="C185" s="12" t="s">
        <v>8</v>
      </c>
      <c r="D185" s="12" t="s">
        <v>7</v>
      </c>
      <c r="E185" s="12" t="s">
        <v>9</v>
      </c>
      <c r="F185" s="12" t="s">
        <v>10</v>
      </c>
      <c r="G185" s="12" t="s">
        <v>10</v>
      </c>
      <c r="H185" s="12" t="s">
        <v>7</v>
      </c>
      <c r="I185" s="12" t="s">
        <v>11</v>
      </c>
      <c r="J185" s="12" t="s">
        <v>12</v>
      </c>
      <c r="K185" s="13"/>
    </row>
    <row r="186" spans="1:11" x14ac:dyDescent="0.2">
      <c r="A186" s="34"/>
      <c r="B186" s="11" t="s">
        <v>13</v>
      </c>
      <c r="C186" s="12" t="s">
        <v>14</v>
      </c>
      <c r="D186" s="12" t="s">
        <v>15</v>
      </c>
      <c r="E186" s="12" t="s">
        <v>16</v>
      </c>
      <c r="F186" s="12" t="s">
        <v>16</v>
      </c>
      <c r="G186" s="12" t="s">
        <v>17</v>
      </c>
      <c r="H186" s="12" t="s">
        <v>18</v>
      </c>
      <c r="I186" s="12" t="s">
        <v>19</v>
      </c>
      <c r="J186" s="12" t="s">
        <v>20</v>
      </c>
      <c r="K186" s="13" t="s">
        <v>21</v>
      </c>
    </row>
    <row r="187" spans="1:11" x14ac:dyDescent="0.2">
      <c r="A187" s="34"/>
      <c r="B187" s="11" t="s">
        <v>22</v>
      </c>
      <c r="C187" s="12" t="s">
        <v>23</v>
      </c>
      <c r="D187" s="12" t="s">
        <v>24</v>
      </c>
      <c r="E187" s="12" t="s">
        <v>25</v>
      </c>
      <c r="F187" s="12" t="s">
        <v>26</v>
      </c>
      <c r="G187" s="12" t="s">
        <v>16</v>
      </c>
      <c r="H187" s="12" t="s">
        <v>27</v>
      </c>
      <c r="I187" s="12" t="s">
        <v>28</v>
      </c>
      <c r="J187" s="12" t="s">
        <v>16</v>
      </c>
      <c r="K187" s="13"/>
    </row>
    <row r="188" spans="1:11" x14ac:dyDescent="0.2">
      <c r="A188" s="34"/>
      <c r="B188" s="11"/>
      <c r="C188" s="12"/>
      <c r="D188" s="12"/>
      <c r="E188" s="12" t="s">
        <v>29</v>
      </c>
      <c r="F188" s="12" t="s">
        <v>30</v>
      </c>
      <c r="G188" s="12" t="s">
        <v>31</v>
      </c>
      <c r="H188" s="12" t="s">
        <v>32</v>
      </c>
      <c r="I188" s="12" t="s">
        <v>33</v>
      </c>
      <c r="J188" s="12" t="s">
        <v>34</v>
      </c>
      <c r="K188" s="13"/>
    </row>
    <row r="189" spans="1:11" ht="13.5" thickBot="1" x14ac:dyDescent="0.25">
      <c r="A189" s="34"/>
      <c r="B189" s="14"/>
      <c r="C189" s="15"/>
      <c r="D189" s="15"/>
      <c r="E189" s="15"/>
      <c r="F189" s="15" t="s">
        <v>35</v>
      </c>
      <c r="G189" s="15" t="s">
        <v>36</v>
      </c>
      <c r="H189" s="15"/>
      <c r="I189" s="15" t="s">
        <v>37</v>
      </c>
      <c r="J189" s="15" t="s">
        <v>29</v>
      </c>
      <c r="K189" s="16"/>
    </row>
    <row r="190" spans="1:11" x14ac:dyDescent="0.2">
      <c r="A190" s="17"/>
      <c r="B190" s="18"/>
      <c r="C190" s="19"/>
      <c r="D190" s="19"/>
      <c r="E190" s="19"/>
      <c r="F190" s="19"/>
      <c r="G190" s="19"/>
      <c r="H190" s="19"/>
      <c r="I190" s="20"/>
      <c r="J190" s="20"/>
      <c r="K190" s="21"/>
    </row>
    <row r="191" spans="1:11" x14ac:dyDescent="0.2">
      <c r="A191" s="22">
        <v>26</v>
      </c>
      <c r="B191" s="23" t="s">
        <v>66</v>
      </c>
      <c r="C191" s="24">
        <v>-377144.18</v>
      </c>
      <c r="D191" s="24">
        <v>551.41</v>
      </c>
      <c r="E191" s="24"/>
      <c r="F191" s="24"/>
      <c r="G191" s="24">
        <v>-6310.44</v>
      </c>
      <c r="H191" s="24">
        <v>-23978.420000000002</v>
      </c>
      <c r="I191" s="24"/>
      <c r="J191" s="24"/>
      <c r="K191" s="26">
        <f>SUM(C191:J191)</f>
        <v>-406881.63</v>
      </c>
    </row>
    <row r="192" spans="1:11" x14ac:dyDescent="0.2">
      <c r="A192" s="22">
        <f>1+A191</f>
        <v>27</v>
      </c>
      <c r="B192" s="23" t="s">
        <v>67</v>
      </c>
      <c r="C192" s="24">
        <v>-422644.01999999996</v>
      </c>
      <c r="D192" s="24">
        <v>514.9</v>
      </c>
      <c r="E192" s="24"/>
      <c r="F192" s="24"/>
      <c r="G192" s="24">
        <v>-7085.81</v>
      </c>
      <c r="H192" s="24">
        <v>-26871.25</v>
      </c>
      <c r="I192" s="24"/>
      <c r="J192" s="24"/>
      <c r="K192" s="26">
        <f>SUM(C192:J192)</f>
        <v>-456086.17999999993</v>
      </c>
    </row>
    <row r="193" spans="1:11" x14ac:dyDescent="0.2">
      <c r="A193" s="22">
        <f>1+A192</f>
        <v>28</v>
      </c>
      <c r="B193" s="23" t="s">
        <v>68</v>
      </c>
      <c r="C193" s="24">
        <v>-72917.179999999993</v>
      </c>
      <c r="D193" s="24">
        <v>200.88</v>
      </c>
      <c r="E193" s="24"/>
      <c r="F193" s="24"/>
      <c r="G193" s="24">
        <v>-984.81</v>
      </c>
      <c r="H193" s="24">
        <v>-4635.99</v>
      </c>
      <c r="I193" s="24"/>
      <c r="J193" s="24"/>
      <c r="K193" s="26">
        <f>SUM(C193:J193)</f>
        <v>-78337.099999999991</v>
      </c>
    </row>
    <row r="194" spans="1:11" x14ac:dyDescent="0.2">
      <c r="A194" s="22">
        <f>1+A193</f>
        <v>29</v>
      </c>
      <c r="B194" s="23" t="s">
        <v>69</v>
      </c>
      <c r="C194" s="24">
        <v>-32573.7</v>
      </c>
      <c r="D194" s="24">
        <v>109.45</v>
      </c>
      <c r="E194" s="24"/>
      <c r="F194" s="24"/>
      <c r="G194" s="24">
        <v>-155.91</v>
      </c>
      <c r="H194" s="24">
        <v>-2071</v>
      </c>
      <c r="I194" s="24"/>
      <c r="J194" s="24"/>
      <c r="K194" s="26">
        <f>SUM(C194:J194)</f>
        <v>-34691.160000000003</v>
      </c>
    </row>
    <row r="195" spans="1:11" x14ac:dyDescent="0.2">
      <c r="A195" s="22">
        <f>1+A194</f>
        <v>30</v>
      </c>
      <c r="B195" s="23" t="s">
        <v>70</v>
      </c>
      <c r="C195" s="24">
        <v>-958705.38000000012</v>
      </c>
      <c r="D195" s="24">
        <v>1168.3999999999999</v>
      </c>
      <c r="E195" s="24"/>
      <c r="F195" s="24"/>
      <c r="G195" s="24">
        <v>-16452.93</v>
      </c>
      <c r="H195" s="24">
        <v>-60953.46</v>
      </c>
      <c r="I195" s="24"/>
      <c r="J195" s="24"/>
      <c r="K195" s="26">
        <f>SUM(C195:J195)</f>
        <v>-1034943.3700000001</v>
      </c>
    </row>
    <row r="196" spans="1:11" x14ac:dyDescent="0.2">
      <c r="A196" s="22">
        <f>1+A195</f>
        <v>31</v>
      </c>
      <c r="B196" s="23" t="s">
        <v>71</v>
      </c>
      <c r="C196" s="24">
        <v>-3887823.75</v>
      </c>
      <c r="D196" s="24">
        <v>3779.22</v>
      </c>
      <c r="E196" s="24"/>
      <c r="F196" s="24"/>
      <c r="G196" s="24">
        <v>-76985.759999999995</v>
      </c>
      <c r="H196" s="24">
        <v>-247183.66999999998</v>
      </c>
      <c r="I196" s="24"/>
      <c r="J196" s="24"/>
      <c r="K196" s="26">
        <f>SUM(C196:J196)</f>
        <v>-4208213.96</v>
      </c>
    </row>
    <row r="197" spans="1:11" x14ac:dyDescent="0.2">
      <c r="A197" s="22">
        <f>1+A196</f>
        <v>32</v>
      </c>
      <c r="B197" s="23" t="s">
        <v>72</v>
      </c>
      <c r="C197" s="24">
        <v>-35006.550000000003</v>
      </c>
      <c r="D197" s="24">
        <v>108.97</v>
      </c>
      <c r="E197" s="24"/>
      <c r="F197" s="24"/>
      <c r="G197" s="24">
        <v>-144.80000000000001</v>
      </c>
      <c r="H197" s="24">
        <v>-2225.6800000000003</v>
      </c>
      <c r="I197" s="24"/>
      <c r="J197" s="24"/>
      <c r="K197" s="26">
        <f>SUM(C197:J197)</f>
        <v>-37268.060000000005</v>
      </c>
    </row>
    <row r="198" spans="1:11" x14ac:dyDescent="0.2">
      <c r="A198" s="22">
        <f>1+A197</f>
        <v>33</v>
      </c>
      <c r="B198" s="23" t="s">
        <v>73</v>
      </c>
      <c r="C198" s="24">
        <v>-32265.46</v>
      </c>
      <c r="D198" s="24">
        <v>89.580000000000013</v>
      </c>
      <c r="E198" s="24"/>
      <c r="F198" s="24"/>
      <c r="G198" s="24">
        <v>-121.95</v>
      </c>
      <c r="H198" s="24">
        <v>-2051.4</v>
      </c>
      <c r="I198" s="24"/>
      <c r="J198" s="24"/>
      <c r="K198" s="26">
        <f>SUM(C198:J198)</f>
        <v>-34349.229999999996</v>
      </c>
    </row>
    <row r="199" spans="1:11" x14ac:dyDescent="0.2">
      <c r="A199" s="22">
        <f>1+A198</f>
        <v>34</v>
      </c>
      <c r="B199" s="23" t="s">
        <v>74</v>
      </c>
      <c r="C199" s="24">
        <v>-511162.43</v>
      </c>
      <c r="D199" s="24">
        <v>603.11</v>
      </c>
      <c r="E199" s="24"/>
      <c r="F199" s="24"/>
      <c r="G199" s="24">
        <v>-9631.7199999999993</v>
      </c>
      <c r="H199" s="24">
        <v>-32499.170000000002</v>
      </c>
      <c r="I199" s="24"/>
      <c r="J199" s="24"/>
      <c r="K199" s="26">
        <f>SUM(C199:J199)</f>
        <v>-552690.21</v>
      </c>
    </row>
    <row r="200" spans="1:11" x14ac:dyDescent="0.2">
      <c r="A200" s="22">
        <f>1+A199</f>
        <v>35</v>
      </c>
      <c r="B200" s="23" t="s">
        <v>75</v>
      </c>
      <c r="C200" s="24">
        <v>-32228.85</v>
      </c>
      <c r="D200" s="24">
        <v>105.27000000000001</v>
      </c>
      <c r="E200" s="24"/>
      <c r="F200" s="24"/>
      <c r="G200" s="24">
        <v>-144.16999999999999</v>
      </c>
      <c r="H200" s="24">
        <v>-2049.08</v>
      </c>
      <c r="I200" s="24"/>
      <c r="J200" s="24"/>
      <c r="K200" s="26">
        <f>SUM(C200:J200)</f>
        <v>-34316.829999999994</v>
      </c>
    </row>
    <row r="201" spans="1:11" x14ac:dyDescent="0.2">
      <c r="A201" s="22">
        <f>1+A200</f>
        <v>36</v>
      </c>
      <c r="B201" s="23" t="s">
        <v>76</v>
      </c>
      <c r="C201" s="24">
        <v>-79235.48</v>
      </c>
      <c r="D201" s="24">
        <v>176.52</v>
      </c>
      <c r="E201" s="24"/>
      <c r="F201" s="24"/>
      <c r="G201" s="24">
        <v>-1260.9000000000001</v>
      </c>
      <c r="H201" s="24">
        <v>-5037.7</v>
      </c>
      <c r="I201" s="24"/>
      <c r="J201" s="24"/>
      <c r="K201" s="26">
        <f>SUM(C201:J201)</f>
        <v>-85357.559999999983</v>
      </c>
    </row>
    <row r="202" spans="1:11" x14ac:dyDescent="0.2">
      <c r="A202" s="22">
        <f>1+A201</f>
        <v>37</v>
      </c>
      <c r="B202" s="23" t="s">
        <v>77</v>
      </c>
      <c r="C202" s="24">
        <v>-189155.32</v>
      </c>
      <c r="D202" s="24">
        <v>325.90999999999997</v>
      </c>
      <c r="E202" s="24"/>
      <c r="F202" s="24"/>
      <c r="G202" s="24">
        <v>-3086.23</v>
      </c>
      <c r="H202" s="24">
        <v>-12026.3</v>
      </c>
      <c r="I202" s="24"/>
      <c r="J202" s="24"/>
      <c r="K202" s="26">
        <f>SUM(C202:J202)</f>
        <v>-203941.94</v>
      </c>
    </row>
    <row r="203" spans="1:11" x14ac:dyDescent="0.2">
      <c r="A203" s="22">
        <f>1+A202</f>
        <v>38</v>
      </c>
      <c r="B203" s="23" t="s">
        <v>78</v>
      </c>
      <c r="C203" s="24">
        <v>-35386.949999999997</v>
      </c>
      <c r="D203" s="24">
        <v>117.69</v>
      </c>
      <c r="E203" s="24"/>
      <c r="F203" s="24"/>
      <c r="G203" s="24">
        <v>-199.97</v>
      </c>
      <c r="H203" s="24">
        <v>-2249.8599999999997</v>
      </c>
      <c r="I203" s="24"/>
      <c r="J203" s="24"/>
      <c r="K203" s="26">
        <f>SUM(C203:J203)</f>
        <v>-37719.089999999997</v>
      </c>
    </row>
    <row r="204" spans="1:11" x14ac:dyDescent="0.2">
      <c r="A204" s="22">
        <f>1+A203</f>
        <v>39</v>
      </c>
      <c r="B204" s="23" t="s">
        <v>79</v>
      </c>
      <c r="C204" s="24">
        <v>-54232.57</v>
      </c>
      <c r="D204" s="24">
        <v>159.94999999999999</v>
      </c>
      <c r="E204" s="24"/>
      <c r="F204" s="24"/>
      <c r="G204" s="24">
        <v>-528.57000000000005</v>
      </c>
      <c r="H204" s="24">
        <v>-3448.05</v>
      </c>
      <c r="I204" s="24"/>
      <c r="J204" s="24"/>
      <c r="K204" s="26">
        <f>SUM(C204:J204)</f>
        <v>-58049.240000000005</v>
      </c>
    </row>
    <row r="205" spans="1:11" x14ac:dyDescent="0.2">
      <c r="A205" s="22">
        <f>1+A204</f>
        <v>40</v>
      </c>
      <c r="B205" s="23" t="s">
        <v>80</v>
      </c>
      <c r="C205" s="24">
        <v>-55603.97</v>
      </c>
      <c r="D205" s="24">
        <v>176.56</v>
      </c>
      <c r="E205" s="24"/>
      <c r="F205" s="24"/>
      <c r="G205" s="24">
        <v>-677.92</v>
      </c>
      <c r="H205" s="24">
        <v>-3535.24</v>
      </c>
      <c r="I205" s="24"/>
      <c r="J205" s="24"/>
      <c r="K205" s="26">
        <f>SUM(C205:J205)</f>
        <v>-59640.57</v>
      </c>
    </row>
    <row r="206" spans="1:11" x14ac:dyDescent="0.2">
      <c r="A206" s="22">
        <f>1+A205</f>
        <v>41</v>
      </c>
      <c r="B206" s="23" t="s">
        <v>81</v>
      </c>
      <c r="C206" s="24">
        <v>-43695.75</v>
      </c>
      <c r="D206" s="24">
        <v>114.87</v>
      </c>
      <c r="E206" s="24"/>
      <c r="F206" s="24"/>
      <c r="G206" s="24">
        <v>-282.27</v>
      </c>
      <c r="H206" s="24">
        <v>-2778.13</v>
      </c>
      <c r="I206" s="24"/>
      <c r="J206" s="24"/>
      <c r="K206" s="26">
        <f>SUM(C206:J206)</f>
        <v>-46641.279999999992</v>
      </c>
    </row>
    <row r="207" spans="1:11" x14ac:dyDescent="0.2">
      <c r="A207" s="22">
        <f>1+A206</f>
        <v>42</v>
      </c>
      <c r="B207" s="23" t="s">
        <v>82</v>
      </c>
      <c r="C207" s="24">
        <v>-173208.78999999998</v>
      </c>
      <c r="D207" s="24">
        <v>318.85000000000002</v>
      </c>
      <c r="E207" s="24"/>
      <c r="F207" s="24"/>
      <c r="G207" s="24">
        <v>-1813.46</v>
      </c>
      <c r="H207" s="24">
        <v>-11012.43</v>
      </c>
      <c r="I207" s="24"/>
      <c r="J207" s="24"/>
      <c r="K207" s="26">
        <f>SUM(C207:J207)</f>
        <v>-185715.82999999996</v>
      </c>
    </row>
    <row r="208" spans="1:11" x14ac:dyDescent="0.2">
      <c r="A208" s="22">
        <f>1+A207</f>
        <v>43</v>
      </c>
      <c r="B208" s="23" t="s">
        <v>83</v>
      </c>
      <c r="C208" s="24">
        <v>-1033524.99</v>
      </c>
      <c r="D208" s="24">
        <v>1274.29</v>
      </c>
      <c r="E208" s="24"/>
      <c r="F208" s="24"/>
      <c r="G208" s="24">
        <v>-17755.87</v>
      </c>
      <c r="H208" s="24">
        <v>-65710.42</v>
      </c>
      <c r="I208" s="24"/>
      <c r="J208" s="24"/>
      <c r="K208" s="26">
        <f>SUM(C208:J208)</f>
        <v>-1115716.99</v>
      </c>
    </row>
    <row r="209" spans="1:11" x14ac:dyDescent="0.2">
      <c r="A209" s="22">
        <f>1+A208</f>
        <v>44</v>
      </c>
      <c r="B209" s="23" t="s">
        <v>84</v>
      </c>
      <c r="C209" s="24">
        <v>-993528.02000000014</v>
      </c>
      <c r="D209" s="24">
        <v>952.70999999999992</v>
      </c>
      <c r="E209" s="24"/>
      <c r="F209" s="24"/>
      <c r="G209" s="24">
        <v>-20171.759999999998</v>
      </c>
      <c r="H209" s="24">
        <v>-63167.450000000004</v>
      </c>
      <c r="I209" s="24"/>
      <c r="J209" s="24"/>
      <c r="K209" s="26">
        <f>SUM(C209:J209)</f>
        <v>-1075914.5200000003</v>
      </c>
    </row>
    <row r="210" spans="1:11" x14ac:dyDescent="0.2">
      <c r="A210" s="22">
        <f>1+A209</f>
        <v>45</v>
      </c>
      <c r="B210" s="23" t="s">
        <v>85</v>
      </c>
      <c r="C210" s="24">
        <v>-31025.8</v>
      </c>
      <c r="D210" s="24">
        <v>72.23</v>
      </c>
      <c r="E210" s="24"/>
      <c r="F210" s="24"/>
      <c r="G210" s="24">
        <v>-60.47</v>
      </c>
      <c r="H210" s="24">
        <v>-1972.5800000000002</v>
      </c>
      <c r="I210" s="24"/>
      <c r="J210" s="24"/>
      <c r="K210" s="26">
        <f>SUM(C210:J210)</f>
        <v>-32986.620000000003</v>
      </c>
    </row>
    <row r="211" spans="1:11" x14ac:dyDescent="0.2">
      <c r="A211" s="22">
        <f>1+A210</f>
        <v>46</v>
      </c>
      <c r="B211" s="23" t="s">
        <v>86</v>
      </c>
      <c r="C211" s="24">
        <v>-43934.98</v>
      </c>
      <c r="D211" s="24">
        <v>141.61000000000001</v>
      </c>
      <c r="E211" s="24"/>
      <c r="F211" s="24"/>
      <c r="G211" s="24">
        <v>-357.39</v>
      </c>
      <c r="H211" s="24">
        <v>-2793.3500000000004</v>
      </c>
      <c r="I211" s="24"/>
      <c r="J211" s="24"/>
      <c r="K211" s="26">
        <f>SUM(C211:J211)</f>
        <v>-46944.11</v>
      </c>
    </row>
    <row r="212" spans="1:11" x14ac:dyDescent="0.2">
      <c r="A212" s="22">
        <f>1+A211</f>
        <v>47</v>
      </c>
      <c r="B212" s="23" t="s">
        <v>87</v>
      </c>
      <c r="C212" s="24">
        <v>-36110.94</v>
      </c>
      <c r="D212" s="24">
        <v>121.04</v>
      </c>
      <c r="E212" s="24"/>
      <c r="F212" s="24"/>
      <c r="G212" s="24">
        <v>-250.72</v>
      </c>
      <c r="H212" s="24">
        <v>-2295.8999999999996</v>
      </c>
      <c r="I212" s="24"/>
      <c r="J212" s="24"/>
      <c r="K212" s="26">
        <f>SUM(C212:J212)</f>
        <v>-38536.520000000004</v>
      </c>
    </row>
    <row r="213" spans="1:11" x14ac:dyDescent="0.2">
      <c r="A213" s="22">
        <f>1+A212</f>
        <v>48</v>
      </c>
      <c r="B213" s="23" t="s">
        <v>88</v>
      </c>
      <c r="C213" s="24">
        <v>-31110.639999999999</v>
      </c>
      <c r="D213" s="24">
        <v>76.42</v>
      </c>
      <c r="E213" s="24"/>
      <c r="F213" s="24"/>
      <c r="G213" s="24">
        <v>-50.75</v>
      </c>
      <c r="H213" s="24">
        <v>-1977.98</v>
      </c>
      <c r="I213" s="24"/>
      <c r="J213" s="24"/>
      <c r="K213" s="26">
        <f>SUM(C213:J213)</f>
        <v>-33062.950000000004</v>
      </c>
    </row>
    <row r="214" spans="1:11" x14ac:dyDescent="0.2">
      <c r="A214" s="22">
        <f>1+A213</f>
        <v>49</v>
      </c>
      <c r="B214" s="23" t="s">
        <v>89</v>
      </c>
      <c r="C214" s="24">
        <v>-77622</v>
      </c>
      <c r="D214" s="24">
        <v>197.79000000000002</v>
      </c>
      <c r="E214" s="24"/>
      <c r="F214" s="24"/>
      <c r="G214" s="24">
        <v>-1165.97</v>
      </c>
      <c r="H214" s="24">
        <v>-4935.12</v>
      </c>
      <c r="I214" s="24"/>
      <c r="J214" s="24"/>
      <c r="K214" s="26">
        <f>SUM(C214:J214)</f>
        <v>-83525.3</v>
      </c>
    </row>
    <row r="215" spans="1:11" x14ac:dyDescent="0.2">
      <c r="A215" s="22">
        <f>1+A214</f>
        <v>50</v>
      </c>
      <c r="B215" s="23" t="s">
        <v>90</v>
      </c>
      <c r="C215" s="24">
        <v>-214629.67</v>
      </c>
      <c r="D215" s="24">
        <v>344.23</v>
      </c>
      <c r="E215" s="24"/>
      <c r="F215" s="24"/>
      <c r="G215" s="24">
        <v>-3933.31</v>
      </c>
      <c r="H215" s="24">
        <v>-13645.92</v>
      </c>
      <c r="I215" s="24"/>
      <c r="J215" s="24"/>
      <c r="K215" s="26">
        <f>SUM(C215:J215)</f>
        <v>-231864.67</v>
      </c>
    </row>
    <row r="216" spans="1:11" ht="13.5" thickBot="1" x14ac:dyDescent="0.25">
      <c r="A216" s="27"/>
      <c r="B216" s="28"/>
      <c r="C216" s="29"/>
      <c r="D216" s="29"/>
      <c r="E216" s="29"/>
      <c r="F216" s="30"/>
      <c r="G216" s="31"/>
      <c r="H216" s="31"/>
      <c r="I216" s="32"/>
      <c r="J216" s="32"/>
      <c r="K216" s="33"/>
    </row>
    <row r="217" spans="1:11" ht="13.5" thickTop="1" x14ac:dyDescent="0.2">
      <c r="A217" s="34"/>
      <c r="B217" s="23"/>
      <c r="C217" s="35"/>
      <c r="D217" s="24"/>
      <c r="E217" s="36"/>
      <c r="F217" s="37"/>
      <c r="G217" s="38"/>
      <c r="H217" s="38"/>
      <c r="I217" s="38"/>
      <c r="J217" s="38"/>
      <c r="K217" s="39"/>
    </row>
    <row r="218" spans="1:11" ht="14.25" x14ac:dyDescent="0.2">
      <c r="A218" s="34"/>
      <c r="B218" s="40" t="s">
        <v>63</v>
      </c>
      <c r="C218" s="41">
        <f>SUM(C191:C215)+C175</f>
        <v>-14462171.670000002</v>
      </c>
      <c r="D218" s="42">
        <f>SUM(D191:D215)+D175</f>
        <v>19125.080000000002</v>
      </c>
      <c r="E218" s="43">
        <f>SUM(E191:E215)+E175</f>
        <v>0</v>
      </c>
      <c r="F218" s="44">
        <f>SUM(F191:F215)+F175</f>
        <v>0</v>
      </c>
      <c r="G218" s="45">
        <f>SUM(G191:G215)+G175</f>
        <v>-249915.24000000002</v>
      </c>
      <c r="H218" s="45">
        <f>SUM(H191:H215)+H175</f>
        <v>-919489.38</v>
      </c>
      <c r="I218" s="45">
        <f>SUM(I191:I215)+I175</f>
        <v>0</v>
      </c>
      <c r="J218" s="45">
        <f>SUM(J191:J215)+J175</f>
        <v>0</v>
      </c>
      <c r="K218" s="46">
        <f>SUM(K191:K215)+K175</f>
        <v>-15612451.209999997</v>
      </c>
    </row>
    <row r="219" spans="1:11" ht="13.5" thickBot="1" x14ac:dyDescent="0.25">
      <c r="A219" s="48"/>
      <c r="B219" s="49"/>
      <c r="C219" s="50"/>
      <c r="D219" s="51"/>
      <c r="E219" s="51"/>
      <c r="F219" s="52"/>
      <c r="G219" s="51"/>
      <c r="H219" s="51"/>
      <c r="I219" s="51"/>
      <c r="J219" s="51"/>
      <c r="K219" s="53"/>
    </row>
    <row r="220" spans="1:11" x14ac:dyDescent="0.2">
      <c r="A220" s="23"/>
      <c r="B220" s="23"/>
      <c r="C220" s="54"/>
      <c r="D220" s="55"/>
      <c r="E220" s="55"/>
      <c r="F220" s="55"/>
      <c r="G220" s="55"/>
      <c r="H220" s="55"/>
      <c r="I220" s="55"/>
      <c r="J220" s="55"/>
      <c r="K220" s="55"/>
    </row>
    <row r="221" spans="1:11" ht="15.75" x14ac:dyDescent="0.25">
      <c r="A221" s="2" t="s">
        <v>1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15.75" x14ac:dyDescent="0.25">
      <c r="A222" s="2" t="s">
        <v>2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x14ac:dyDescent="0.25">
      <c r="A223" s="2" t="s">
        <v>3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15" x14ac:dyDescent="0.2">
      <c r="A224" s="3" t="s">
        <v>114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" x14ac:dyDescent="0.2">
      <c r="A225" s="3" t="s">
        <v>115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3.5" thickBo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5" t="s">
        <v>91</v>
      </c>
    </row>
    <row r="227" spans="1:11" x14ac:dyDescent="0.2">
      <c r="A227" s="17"/>
      <c r="B227" s="7"/>
      <c r="C227" s="8"/>
      <c r="D227" s="8"/>
      <c r="E227" s="8"/>
      <c r="F227" s="8"/>
      <c r="G227" s="8"/>
      <c r="H227" s="8"/>
      <c r="I227" s="8" t="s">
        <v>6</v>
      </c>
      <c r="J227" s="8" t="s">
        <v>7</v>
      </c>
      <c r="K227" s="9"/>
    </row>
    <row r="228" spans="1:11" x14ac:dyDescent="0.2">
      <c r="A228" s="34"/>
      <c r="B228" s="11"/>
      <c r="C228" s="12" t="s">
        <v>8</v>
      </c>
      <c r="D228" s="12" t="s">
        <v>7</v>
      </c>
      <c r="E228" s="12" t="s">
        <v>9</v>
      </c>
      <c r="F228" s="12" t="s">
        <v>10</v>
      </c>
      <c r="G228" s="12" t="s">
        <v>10</v>
      </c>
      <c r="H228" s="12" t="s">
        <v>7</v>
      </c>
      <c r="I228" s="12" t="s">
        <v>11</v>
      </c>
      <c r="J228" s="12" t="s">
        <v>12</v>
      </c>
      <c r="K228" s="13"/>
    </row>
    <row r="229" spans="1:11" x14ac:dyDescent="0.2">
      <c r="A229" s="34"/>
      <c r="B229" s="11" t="s">
        <v>13</v>
      </c>
      <c r="C229" s="12" t="s">
        <v>14</v>
      </c>
      <c r="D229" s="12" t="s">
        <v>15</v>
      </c>
      <c r="E229" s="12" t="s">
        <v>16</v>
      </c>
      <c r="F229" s="12" t="s">
        <v>16</v>
      </c>
      <c r="G229" s="12" t="s">
        <v>17</v>
      </c>
      <c r="H229" s="12" t="s">
        <v>18</v>
      </c>
      <c r="I229" s="12" t="s">
        <v>19</v>
      </c>
      <c r="J229" s="12" t="s">
        <v>20</v>
      </c>
      <c r="K229" s="13" t="s">
        <v>21</v>
      </c>
    </row>
    <row r="230" spans="1:11" x14ac:dyDescent="0.2">
      <c r="A230" s="34"/>
      <c r="B230" s="11" t="s">
        <v>22</v>
      </c>
      <c r="C230" s="12" t="s">
        <v>23</v>
      </c>
      <c r="D230" s="12" t="s">
        <v>24</v>
      </c>
      <c r="E230" s="12" t="s">
        <v>25</v>
      </c>
      <c r="F230" s="12" t="s">
        <v>26</v>
      </c>
      <c r="G230" s="12" t="s">
        <v>16</v>
      </c>
      <c r="H230" s="12" t="s">
        <v>27</v>
      </c>
      <c r="I230" s="12" t="s">
        <v>28</v>
      </c>
      <c r="J230" s="12" t="s">
        <v>16</v>
      </c>
      <c r="K230" s="13"/>
    </row>
    <row r="231" spans="1:11" x14ac:dyDescent="0.2">
      <c r="A231" s="34"/>
      <c r="B231" s="11"/>
      <c r="C231" s="12"/>
      <c r="D231" s="12"/>
      <c r="E231" s="12" t="s">
        <v>29</v>
      </c>
      <c r="F231" s="12" t="s">
        <v>30</v>
      </c>
      <c r="G231" s="12" t="s">
        <v>31</v>
      </c>
      <c r="H231" s="12" t="s">
        <v>32</v>
      </c>
      <c r="I231" s="12" t="s">
        <v>33</v>
      </c>
      <c r="J231" s="12" t="s">
        <v>34</v>
      </c>
      <c r="K231" s="13"/>
    </row>
    <row r="232" spans="1:11" ht="13.5" thickBot="1" x14ac:dyDescent="0.25">
      <c r="A232" s="34"/>
      <c r="B232" s="14"/>
      <c r="C232" s="15"/>
      <c r="D232" s="15"/>
      <c r="E232" s="15"/>
      <c r="F232" s="15" t="s">
        <v>35</v>
      </c>
      <c r="G232" s="15" t="s">
        <v>36</v>
      </c>
      <c r="H232" s="15"/>
      <c r="I232" s="15" t="s">
        <v>37</v>
      </c>
      <c r="J232" s="15" t="s">
        <v>29</v>
      </c>
      <c r="K232" s="16"/>
    </row>
    <row r="233" spans="1:11" x14ac:dyDescent="0.2">
      <c r="A233" s="17"/>
      <c r="B233" s="18"/>
      <c r="C233" s="19"/>
      <c r="D233" s="19"/>
      <c r="E233" s="19"/>
      <c r="F233" s="19"/>
      <c r="G233" s="19"/>
      <c r="H233" s="19"/>
      <c r="I233" s="20"/>
      <c r="J233" s="20"/>
      <c r="K233" s="21"/>
    </row>
    <row r="234" spans="1:11" x14ac:dyDescent="0.2">
      <c r="A234" s="22">
        <v>51</v>
      </c>
      <c r="B234" s="23" t="s">
        <v>92</v>
      </c>
      <c r="C234" s="24">
        <v>-50020.569999999992</v>
      </c>
      <c r="D234" s="24">
        <v>147.16</v>
      </c>
      <c r="F234" s="24"/>
      <c r="G234" s="24">
        <v>-421.02</v>
      </c>
      <c r="H234" s="24">
        <v>-3180.25</v>
      </c>
      <c r="I234" s="25"/>
      <c r="J234" s="25"/>
      <c r="K234" s="26">
        <f>SUM(C234:J234)</f>
        <v>-53474.679999999986</v>
      </c>
    </row>
    <row r="235" spans="1:11" x14ac:dyDescent="0.2">
      <c r="A235" s="22">
        <f>1+A234</f>
        <v>52</v>
      </c>
      <c r="B235" s="23" t="s">
        <v>93</v>
      </c>
      <c r="C235" s="24">
        <v>-35476.759999999995</v>
      </c>
      <c r="D235" s="24">
        <v>116.09</v>
      </c>
      <c r="F235" s="24"/>
      <c r="G235" s="24">
        <v>-200.85</v>
      </c>
      <c r="H235" s="24">
        <v>-2255.58</v>
      </c>
      <c r="I235" s="25"/>
      <c r="J235" s="25"/>
      <c r="K235" s="26">
        <f>SUM(C235:J235)</f>
        <v>-37817.1</v>
      </c>
    </row>
    <row r="236" spans="1:11" x14ac:dyDescent="0.2">
      <c r="A236" s="22">
        <f>1+A235</f>
        <v>53</v>
      </c>
      <c r="B236" s="23" t="s">
        <v>94</v>
      </c>
      <c r="C236" s="24">
        <v>-67851.39</v>
      </c>
      <c r="D236" s="24">
        <v>179.86</v>
      </c>
      <c r="F236" s="24"/>
      <c r="G236" s="24">
        <v>-685.74</v>
      </c>
      <c r="H236" s="24">
        <v>-4313.91</v>
      </c>
      <c r="I236" s="25"/>
      <c r="J236" s="25"/>
      <c r="K236" s="26">
        <f>SUM(C236:J236)</f>
        <v>-72671.180000000008</v>
      </c>
    </row>
    <row r="237" spans="1:11" x14ac:dyDescent="0.2">
      <c r="A237" s="22">
        <f>1+A236</f>
        <v>54</v>
      </c>
      <c r="B237" s="23" t="s">
        <v>95</v>
      </c>
      <c r="C237" s="24">
        <v>-77329.11</v>
      </c>
      <c r="D237" s="24">
        <v>207.01000000000002</v>
      </c>
      <c r="F237" s="24"/>
      <c r="G237" s="24">
        <v>-807.94</v>
      </c>
      <c r="H237" s="24">
        <v>-4916.5</v>
      </c>
      <c r="I237" s="25"/>
      <c r="J237" s="25"/>
      <c r="K237" s="26">
        <f>SUM(C237:J237)</f>
        <v>-82846.540000000008</v>
      </c>
    </row>
    <row r="238" spans="1:11" x14ac:dyDescent="0.2">
      <c r="A238" s="22">
        <f>1+A237</f>
        <v>55</v>
      </c>
      <c r="B238" s="23" t="s">
        <v>96</v>
      </c>
      <c r="C238" s="24">
        <v>-30595.94</v>
      </c>
      <c r="D238" s="24">
        <v>71.960000000000008</v>
      </c>
      <c r="F238" s="24"/>
      <c r="G238" s="24">
        <v>-52.52</v>
      </c>
      <c r="H238" s="24">
        <v>-1945.26</v>
      </c>
      <c r="I238" s="25"/>
      <c r="J238" s="25"/>
      <c r="K238" s="26">
        <f>SUM(C238:J238)</f>
        <v>-32521.759999999998</v>
      </c>
    </row>
    <row r="239" spans="1:11" x14ac:dyDescent="0.2">
      <c r="A239" s="22">
        <f>1+A238</f>
        <v>56</v>
      </c>
      <c r="B239" s="23" t="s">
        <v>97</v>
      </c>
      <c r="C239" s="24">
        <v>-30516.47</v>
      </c>
      <c r="D239" s="24">
        <v>74.73</v>
      </c>
      <c r="F239" s="24"/>
      <c r="G239" s="24">
        <v>-35.22</v>
      </c>
      <c r="H239" s="24">
        <v>-1940.1999999999998</v>
      </c>
      <c r="I239" s="25"/>
      <c r="J239" s="25"/>
      <c r="K239" s="26">
        <f>SUM(C239:J239)</f>
        <v>-32417.160000000003</v>
      </c>
    </row>
    <row r="240" spans="1:11" x14ac:dyDescent="0.2">
      <c r="A240" s="22">
        <f>1+A239</f>
        <v>57</v>
      </c>
      <c r="B240" s="23" t="s">
        <v>98</v>
      </c>
      <c r="C240" s="24">
        <v>-970604.95000000007</v>
      </c>
      <c r="D240" s="24">
        <v>1001.17</v>
      </c>
      <c r="F240" s="24"/>
      <c r="G240" s="24">
        <v>-18305.78</v>
      </c>
      <c r="H240" s="24">
        <v>-61710.03</v>
      </c>
      <c r="I240" s="25"/>
      <c r="J240" s="25"/>
      <c r="K240" s="26">
        <f>SUM(C240:J240)</f>
        <v>-1049619.5900000001</v>
      </c>
    </row>
    <row r="241" spans="1:11" x14ac:dyDescent="0.2">
      <c r="A241" s="22">
        <f>1+A240</f>
        <v>58</v>
      </c>
      <c r="B241" s="23" t="s">
        <v>99</v>
      </c>
      <c r="C241" s="24">
        <v>-41108.479999999996</v>
      </c>
      <c r="D241" s="24">
        <v>90.02</v>
      </c>
      <c r="F241" s="24"/>
      <c r="G241" s="24">
        <v>-710.24</v>
      </c>
      <c r="H241" s="24">
        <v>-2613.63</v>
      </c>
      <c r="I241" s="25"/>
      <c r="J241" s="25"/>
      <c r="K241" s="26">
        <f>SUM(C241:J241)</f>
        <v>-44342.329999999994</v>
      </c>
    </row>
    <row r="242" spans="1:11" x14ac:dyDescent="0.2">
      <c r="A242" s="22">
        <f>1+A241</f>
        <v>59</v>
      </c>
      <c r="B242" s="23" t="s">
        <v>100</v>
      </c>
      <c r="C242" s="24">
        <v>-36768.36</v>
      </c>
      <c r="D242" s="24">
        <v>119.5</v>
      </c>
      <c r="F242" s="24"/>
      <c r="G242" s="24">
        <v>-214.99</v>
      </c>
      <c r="H242" s="24">
        <v>-2337.69</v>
      </c>
      <c r="I242" s="25"/>
      <c r="J242" s="25"/>
      <c r="K242" s="26">
        <f>SUM(C242:J242)</f>
        <v>-39201.54</v>
      </c>
    </row>
    <row r="243" spans="1:11" x14ac:dyDescent="0.2">
      <c r="A243" s="22">
        <f>1+A242</f>
        <v>60</v>
      </c>
      <c r="B243" s="23" t="s">
        <v>101</v>
      </c>
      <c r="C243" s="24">
        <v>-111983.76</v>
      </c>
      <c r="D243" s="24">
        <v>219.20999999999998</v>
      </c>
      <c r="F243" s="24"/>
      <c r="G243" s="24">
        <v>-1707.54</v>
      </c>
      <c r="H243" s="24">
        <v>-7119.81</v>
      </c>
      <c r="I243" s="25"/>
      <c r="J243" s="25"/>
      <c r="K243" s="26">
        <f>SUM(C243:J243)</f>
        <v>-120591.89999999998</v>
      </c>
    </row>
    <row r="244" spans="1:11" x14ac:dyDescent="0.2">
      <c r="A244" s="22">
        <f>1+A243</f>
        <v>61</v>
      </c>
      <c r="B244" s="23" t="s">
        <v>102</v>
      </c>
      <c r="C244" s="24">
        <v>-33187.050000000003</v>
      </c>
      <c r="D244" s="24">
        <v>100.93</v>
      </c>
      <c r="F244" s="24"/>
      <c r="G244" s="24">
        <v>-205.52</v>
      </c>
      <c r="H244" s="24">
        <v>-2110</v>
      </c>
      <c r="I244" s="25"/>
      <c r="J244" s="25"/>
      <c r="K244" s="26">
        <f>SUM(C244:J244)</f>
        <v>-35401.64</v>
      </c>
    </row>
    <row r="245" spans="1:11" x14ac:dyDescent="0.2">
      <c r="A245" s="22">
        <f>1+A244</f>
        <v>62</v>
      </c>
      <c r="B245" s="23" t="s">
        <v>103</v>
      </c>
      <c r="C245" s="24">
        <v>-37524.369999999995</v>
      </c>
      <c r="D245" s="24">
        <v>119.12</v>
      </c>
      <c r="F245" s="24"/>
      <c r="G245" s="24">
        <v>-284.93</v>
      </c>
      <c r="H245" s="24">
        <v>-2385.7600000000002</v>
      </c>
      <c r="I245" s="25"/>
      <c r="J245" s="25"/>
      <c r="K245" s="26">
        <f>SUM(C245:J245)</f>
        <v>-40075.939999999995</v>
      </c>
    </row>
    <row r="246" spans="1:11" x14ac:dyDescent="0.2">
      <c r="A246" s="22">
        <f>1+A245</f>
        <v>63</v>
      </c>
      <c r="B246" s="23" t="s">
        <v>104</v>
      </c>
      <c r="C246" s="24">
        <v>-37062.259999999995</v>
      </c>
      <c r="D246" s="24">
        <v>125.19999999999999</v>
      </c>
      <c r="F246" s="24"/>
      <c r="G246" s="24">
        <v>-208.17</v>
      </c>
      <c r="H246" s="24">
        <v>-2356.38</v>
      </c>
      <c r="I246" s="25"/>
      <c r="J246" s="25"/>
      <c r="K246" s="26">
        <f>SUM(C246:J246)</f>
        <v>-39501.609999999993</v>
      </c>
    </row>
    <row r="247" spans="1:11" x14ac:dyDescent="0.2">
      <c r="A247" s="22">
        <f>1+A246</f>
        <v>64</v>
      </c>
      <c r="B247" s="23" t="s">
        <v>105</v>
      </c>
      <c r="C247" s="24">
        <v>-104617.54000000001</v>
      </c>
      <c r="D247" s="24">
        <v>223.88</v>
      </c>
      <c r="F247" s="24"/>
      <c r="G247" s="24">
        <v>-1423.75</v>
      </c>
      <c r="H247" s="24">
        <v>-6651.4699999999993</v>
      </c>
      <c r="I247" s="25"/>
      <c r="J247" s="25"/>
      <c r="K247" s="26">
        <f>SUM(C247:J247)</f>
        <v>-112468.88</v>
      </c>
    </row>
    <row r="248" spans="1:11" x14ac:dyDescent="0.2">
      <c r="A248" s="22">
        <f>1+A247</f>
        <v>65</v>
      </c>
      <c r="B248" s="23" t="s">
        <v>106</v>
      </c>
      <c r="C248" s="24">
        <v>-32817.14</v>
      </c>
      <c r="D248" s="24">
        <v>108.25</v>
      </c>
      <c r="F248" s="24"/>
      <c r="G248" s="24">
        <v>-148.33000000000001</v>
      </c>
      <c r="H248" s="24">
        <v>-2086.48</v>
      </c>
      <c r="I248" s="25"/>
      <c r="J248" s="25"/>
      <c r="K248" s="26">
        <f>SUM(C248:J248)</f>
        <v>-34943.700000000004</v>
      </c>
    </row>
    <row r="249" spans="1:11" x14ac:dyDescent="0.2">
      <c r="A249" s="22">
        <f>1+A248</f>
        <v>66</v>
      </c>
      <c r="B249" s="23" t="s">
        <v>107</v>
      </c>
      <c r="C249" s="24">
        <v>-38838.239999999998</v>
      </c>
      <c r="D249" s="24">
        <v>145.58000000000001</v>
      </c>
      <c r="F249" s="24"/>
      <c r="G249" s="24">
        <v>-194.29</v>
      </c>
      <c r="H249" s="24">
        <v>-2469.29</v>
      </c>
      <c r="I249" s="25"/>
      <c r="J249" s="25"/>
      <c r="K249" s="26">
        <f>SUM(C249:J249)</f>
        <v>-41356.239999999998</v>
      </c>
    </row>
    <row r="250" spans="1:11" x14ac:dyDescent="0.2">
      <c r="A250" s="22">
        <f>1+A249</f>
        <v>67</v>
      </c>
      <c r="B250" s="23" t="s">
        <v>108</v>
      </c>
      <c r="C250" s="24">
        <v>-89932.03</v>
      </c>
      <c r="D250" s="24">
        <v>100.31</v>
      </c>
      <c r="F250" s="24"/>
      <c r="G250" s="24">
        <v>-1728.5</v>
      </c>
      <c r="H250" s="24">
        <v>-5717.7800000000007</v>
      </c>
      <c r="I250" s="25"/>
      <c r="J250" s="25"/>
      <c r="K250" s="26">
        <f>SUM(C250:J250)</f>
        <v>-97278</v>
      </c>
    </row>
    <row r="251" spans="1:11" x14ac:dyDescent="0.2">
      <c r="A251" s="22">
        <f>1+A250</f>
        <v>68</v>
      </c>
      <c r="B251" s="23" t="s">
        <v>109</v>
      </c>
      <c r="C251" s="24">
        <v>-36027.990000000005</v>
      </c>
      <c r="D251" s="24">
        <v>116.81</v>
      </c>
      <c r="F251" s="24"/>
      <c r="G251" s="24">
        <v>-221.68</v>
      </c>
      <c r="H251" s="24">
        <v>-2290.62</v>
      </c>
      <c r="I251" s="25"/>
      <c r="J251" s="25"/>
      <c r="K251" s="26">
        <f>SUM(C251:J251)</f>
        <v>-38423.48000000001</v>
      </c>
    </row>
    <row r="252" spans="1:11" x14ac:dyDescent="0.2">
      <c r="A252" s="22">
        <f>1+A251</f>
        <v>69</v>
      </c>
      <c r="B252" s="23" t="s">
        <v>110</v>
      </c>
      <c r="C252" s="24">
        <v>-36557.33</v>
      </c>
      <c r="D252" s="24">
        <v>121.02000000000001</v>
      </c>
      <c r="F252" s="24"/>
      <c r="G252" s="24">
        <v>-226.98</v>
      </c>
      <c r="H252" s="24">
        <v>-2324.2799999999997</v>
      </c>
      <c r="I252" s="25"/>
      <c r="J252" s="25"/>
      <c r="K252" s="26">
        <f>SUM(C252:J252)</f>
        <v>-38987.570000000007</v>
      </c>
    </row>
    <row r="253" spans="1:11" x14ac:dyDescent="0.2">
      <c r="A253" s="22">
        <f>1+A252</f>
        <v>70</v>
      </c>
      <c r="B253" s="23" t="s">
        <v>111</v>
      </c>
      <c r="C253" s="24">
        <v>-87784.11</v>
      </c>
      <c r="D253" s="24">
        <v>227.09</v>
      </c>
      <c r="F253" s="24"/>
      <c r="G253" s="24">
        <v>-1207.5</v>
      </c>
      <c r="H253" s="24">
        <v>-5581.2199999999993</v>
      </c>
      <c r="I253" s="25"/>
      <c r="J253" s="25"/>
      <c r="K253" s="26">
        <f>SUM(C253:J253)</f>
        <v>-94345.74</v>
      </c>
    </row>
    <row r="254" spans="1:11" x14ac:dyDescent="0.2">
      <c r="A254" s="22">
        <f>1+A253</f>
        <v>71</v>
      </c>
      <c r="B254" s="23" t="s">
        <v>112</v>
      </c>
      <c r="C254" s="24">
        <v>-35646.720000000001</v>
      </c>
      <c r="D254" s="24">
        <v>111.00999999999999</v>
      </c>
      <c r="F254" s="24"/>
      <c r="G254" s="24">
        <v>-200.72</v>
      </c>
      <c r="H254" s="24">
        <v>-2266.38</v>
      </c>
      <c r="I254" s="25"/>
      <c r="J254" s="25"/>
      <c r="K254" s="26">
        <f>SUM(C254:J254)</f>
        <v>-38002.81</v>
      </c>
    </row>
    <row r="255" spans="1:11" x14ac:dyDescent="0.2">
      <c r="A255" s="22">
        <f>1+A254</f>
        <v>72</v>
      </c>
      <c r="B255" s="23" t="s">
        <v>113</v>
      </c>
      <c r="C255" s="24">
        <v>-59382.36</v>
      </c>
      <c r="D255" s="24">
        <v>154.01000000000002</v>
      </c>
      <c r="F255" s="24"/>
      <c r="G255" s="24">
        <v>-766.15</v>
      </c>
      <c r="H255" s="24">
        <v>-3775.49</v>
      </c>
      <c r="I255" s="25"/>
      <c r="J255" s="25"/>
      <c r="K255" s="26">
        <f>SUM(C255:J255)</f>
        <v>-63769.99</v>
      </c>
    </row>
    <row r="256" spans="1:11" x14ac:dyDescent="0.2">
      <c r="A256" s="22"/>
      <c r="B256" s="23"/>
      <c r="C256" s="24"/>
      <c r="D256" s="24"/>
      <c r="E256" s="24"/>
      <c r="F256" s="24"/>
      <c r="G256" s="24"/>
      <c r="H256" s="24"/>
      <c r="I256" s="25"/>
      <c r="J256" s="25"/>
      <c r="K256" s="26"/>
    </row>
    <row r="257" spans="1:11" x14ac:dyDescent="0.2">
      <c r="A257" s="22"/>
      <c r="B257" s="23"/>
      <c r="C257" s="24"/>
      <c r="D257" s="24"/>
      <c r="E257" s="24"/>
      <c r="F257" s="24"/>
      <c r="G257" s="24"/>
      <c r="H257" s="24"/>
      <c r="I257" s="25"/>
      <c r="J257" s="25"/>
      <c r="K257" s="26"/>
    </row>
    <row r="258" spans="1:11" x14ac:dyDescent="0.2">
      <c r="A258" s="22"/>
      <c r="B258" s="23"/>
      <c r="C258" s="24"/>
      <c r="D258" s="24"/>
      <c r="E258" s="24"/>
      <c r="F258" s="24"/>
      <c r="G258" s="24"/>
      <c r="H258" s="24"/>
      <c r="I258" s="25"/>
      <c r="J258" s="25"/>
      <c r="K258" s="26"/>
    </row>
    <row r="259" spans="1:11" ht="13.5" thickBot="1" x14ac:dyDescent="0.25">
      <c r="A259" s="27"/>
      <c r="B259" s="28"/>
      <c r="C259" s="29"/>
      <c r="D259" s="29"/>
      <c r="E259" s="24"/>
      <c r="F259" s="31"/>
      <c r="G259" s="32"/>
      <c r="H259" s="31"/>
      <c r="I259" s="32"/>
      <c r="J259" s="32"/>
      <c r="K259" s="33"/>
    </row>
    <row r="260" spans="1:11" ht="13.5" thickTop="1" x14ac:dyDescent="0.2">
      <c r="A260" s="22"/>
      <c r="B260" s="56"/>
      <c r="C260" s="57"/>
      <c r="D260" s="58"/>
      <c r="E260" s="59"/>
      <c r="F260" s="60"/>
      <c r="G260" s="61"/>
      <c r="H260" s="61"/>
      <c r="I260" s="61"/>
      <c r="J260" s="61"/>
      <c r="K260" s="62"/>
    </row>
    <row r="261" spans="1:11" ht="15" x14ac:dyDescent="0.25">
      <c r="A261" s="22"/>
      <c r="B261" s="63" t="s">
        <v>63</v>
      </c>
      <c r="C261" s="64">
        <f>SUM(C234:C255)+C218</f>
        <v>-16543804.600000001</v>
      </c>
      <c r="D261" s="64">
        <f>SUM(D234:D255)+D218</f>
        <v>23005</v>
      </c>
      <c r="E261" s="64">
        <f>SUM(E234:E255)+E218</f>
        <v>0</v>
      </c>
      <c r="F261" s="64">
        <f>SUM(F234:F255)+F218</f>
        <v>0</v>
      </c>
      <c r="G261" s="64">
        <f>SUM(G234:G255)+G218</f>
        <v>-279873.60000000003</v>
      </c>
      <c r="H261" s="64">
        <f>SUM(H234:H255)+H218</f>
        <v>-1051837.3899999999</v>
      </c>
      <c r="I261" s="64">
        <f>SUM(I234:I255)+I218</f>
        <v>0</v>
      </c>
      <c r="J261" s="64">
        <f>SUM(J234:J255)+J218</f>
        <v>0</v>
      </c>
      <c r="K261" s="69">
        <f>SUM(K234:K255)+K218</f>
        <v>-17852510.589999996</v>
      </c>
    </row>
    <row r="262" spans="1:11" ht="13.5" thickBot="1" x14ac:dyDescent="0.25">
      <c r="A262" s="70"/>
      <c r="B262" s="71"/>
      <c r="C262" s="72"/>
      <c r="D262" s="73"/>
      <c r="E262" s="73"/>
      <c r="F262" s="74"/>
      <c r="G262" s="73"/>
      <c r="H262" s="73"/>
      <c r="I262" s="73"/>
      <c r="J262" s="73"/>
      <c r="K262" s="75"/>
    </row>
    <row r="265" spans="1:11" x14ac:dyDescent="0.2">
      <c r="C265" s="76">
        <f>+'[1]ACUM MENSUAL'!D122</f>
        <v>-16543804.600000001</v>
      </c>
      <c r="D265" s="76">
        <f>+'[1]ACUM MENSUAL'!E122</f>
        <v>23005</v>
      </c>
      <c r="E265" s="76">
        <f>+'[1]ACUM MENSUAL'!F122</f>
        <v>-279873.60000000003</v>
      </c>
      <c r="F265" s="76">
        <f>+'[1]ACUM MENSUAL'!G122</f>
        <v>0</v>
      </c>
      <c r="G265" s="76">
        <f>+'[1]ACUM MENSUAL'!H122</f>
        <v>0</v>
      </c>
      <c r="H265" s="76">
        <f>+'[1]ACUM MENSUAL'!I122</f>
        <v>0</v>
      </c>
      <c r="I265" s="76">
        <f>+'[1]ACUM MENSUAL'!J122</f>
        <v>0</v>
      </c>
      <c r="J265" s="76">
        <f>+'[1]ACUM MENSUAL'!K122</f>
        <v>-1051837.3899999999</v>
      </c>
      <c r="K265" s="76">
        <f>+'[1]ACUM MENSUAL'!L122</f>
        <v>0</v>
      </c>
    </row>
    <row r="286" spans="12:12" x14ac:dyDescent="0.2">
      <c r="L286" s="76"/>
    </row>
  </sheetData>
  <mergeCells count="30">
    <mergeCell ref="A182:K182"/>
    <mergeCell ref="A221:K221"/>
    <mergeCell ref="A222:K222"/>
    <mergeCell ref="A223:K223"/>
    <mergeCell ref="A224:K224"/>
    <mergeCell ref="A225:K225"/>
    <mergeCell ref="A138:K138"/>
    <mergeCell ref="A139:K139"/>
    <mergeCell ref="A178:K178"/>
    <mergeCell ref="A179:K179"/>
    <mergeCell ref="A180:K180"/>
    <mergeCell ref="A181:K181"/>
    <mergeCell ref="A90:K90"/>
    <mergeCell ref="A91:K91"/>
    <mergeCell ref="A92:K92"/>
    <mergeCell ref="A135:K135"/>
    <mergeCell ref="A136:K136"/>
    <mergeCell ref="A137:K137"/>
    <mergeCell ref="A46:K46"/>
    <mergeCell ref="A47:K47"/>
    <mergeCell ref="A48:K48"/>
    <mergeCell ref="A49:K49"/>
    <mergeCell ref="A88:K88"/>
    <mergeCell ref="A89:K89"/>
    <mergeCell ref="A2:K2"/>
    <mergeCell ref="A3:K3"/>
    <mergeCell ref="A4:K4"/>
    <mergeCell ref="A5:K5"/>
    <mergeCell ref="A6:K6"/>
    <mergeCell ref="A45:K45"/>
  </mergeCells>
  <printOptions horizontalCentered="1"/>
  <pageMargins left="0.23622047244094491" right="0.23622047244094491" top="0.74803149606299213" bottom="0.74803149606299213" header="0.31496062992125984" footer="0.31496062992125984"/>
  <pageSetup scale="82" fitToWidth="3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AJUSTE ANUAL 2013 </vt:lpstr>
      <vt:lpstr>'JUNIO AJUSTE ANUAL 2013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Procu8</cp:lastModifiedBy>
  <dcterms:created xsi:type="dcterms:W3CDTF">2017-07-05T21:38:17Z</dcterms:created>
  <dcterms:modified xsi:type="dcterms:W3CDTF">2017-07-05T21:38:32Z</dcterms:modified>
</cp:coreProperties>
</file>