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DICIEMBRE 2015" sheetId="1" r:id="rId1"/>
  </sheets>
  <externalReferences>
    <externalReference r:id="rId2"/>
  </externalReferences>
  <definedNames>
    <definedName name="_xlnm.Print_Area" localSheetId="0">'DICIEMBRE 2015'!$D$1:$M$84</definedName>
    <definedName name="_xlnm.Database">#REF!</definedName>
    <definedName name="OCTUBRE">#REF!</definedName>
  </definedNames>
  <calcPr calcId="145621"/>
</workbook>
</file>

<file path=xl/calcChain.xml><?xml version="1.0" encoding="utf-8"?>
<calcChain xmlns="http://schemas.openxmlformats.org/spreadsheetml/2006/main">
  <c r="C82" i="1" l="1"/>
  <c r="B82" i="1"/>
  <c r="L81" i="1"/>
  <c r="K81" i="1"/>
  <c r="J81" i="1"/>
  <c r="I81" i="1"/>
  <c r="H81" i="1"/>
  <c r="G81" i="1"/>
  <c r="F81" i="1"/>
  <c r="E81" i="1"/>
  <c r="C81" i="1"/>
  <c r="B81" i="1"/>
  <c r="C80" i="1"/>
  <c r="B80" i="1"/>
  <c r="M79" i="1"/>
  <c r="C79" i="1"/>
  <c r="B79" i="1"/>
  <c r="M78" i="1"/>
  <c r="C78" i="1"/>
  <c r="B78" i="1"/>
  <c r="M77" i="1"/>
  <c r="C77" i="1"/>
  <c r="B77" i="1"/>
  <c r="M76" i="1"/>
  <c r="C76" i="1"/>
  <c r="B76" i="1"/>
  <c r="M75" i="1"/>
  <c r="C75" i="1"/>
  <c r="B75" i="1"/>
  <c r="M74" i="1"/>
  <c r="C74" i="1"/>
  <c r="B74" i="1"/>
  <c r="M73" i="1"/>
  <c r="C73" i="1"/>
  <c r="B73" i="1"/>
  <c r="M72" i="1"/>
  <c r="C72" i="1"/>
  <c r="B72" i="1"/>
  <c r="M71" i="1"/>
  <c r="C71" i="1"/>
  <c r="B71" i="1"/>
  <c r="M70" i="1"/>
  <c r="C70" i="1"/>
  <c r="B70" i="1"/>
  <c r="M69" i="1"/>
  <c r="C69" i="1"/>
  <c r="B69" i="1"/>
  <c r="M68" i="1"/>
  <c r="C68" i="1"/>
  <c r="B68" i="1"/>
  <c r="M67" i="1"/>
  <c r="C67" i="1"/>
  <c r="B67" i="1"/>
  <c r="M66" i="1"/>
  <c r="C66" i="1"/>
  <c r="B66" i="1"/>
  <c r="M65" i="1"/>
  <c r="C65" i="1"/>
  <c r="B65" i="1"/>
  <c r="M64" i="1"/>
  <c r="C64" i="1"/>
  <c r="B64" i="1"/>
  <c r="M63" i="1"/>
  <c r="M62" i="1"/>
  <c r="C62" i="1"/>
  <c r="B62" i="1"/>
  <c r="M61" i="1"/>
  <c r="C61" i="1"/>
  <c r="B61" i="1"/>
  <c r="M60" i="1"/>
  <c r="C60" i="1"/>
  <c r="B60" i="1"/>
  <c r="M59" i="1"/>
  <c r="C59" i="1"/>
  <c r="B59" i="1"/>
  <c r="M58" i="1"/>
  <c r="C58" i="1"/>
  <c r="B58" i="1"/>
  <c r="M57" i="1"/>
  <c r="C57" i="1"/>
  <c r="B57" i="1"/>
  <c r="M56" i="1"/>
  <c r="C56" i="1"/>
  <c r="B56" i="1"/>
  <c r="M55" i="1"/>
  <c r="C55" i="1"/>
  <c r="B55" i="1"/>
  <c r="M54" i="1"/>
  <c r="C54" i="1"/>
  <c r="B54" i="1"/>
  <c r="M53" i="1"/>
  <c r="C53" i="1"/>
  <c r="B53" i="1"/>
  <c r="M52" i="1"/>
  <c r="C52" i="1"/>
  <c r="B52" i="1"/>
  <c r="M51" i="1"/>
  <c r="C51" i="1"/>
  <c r="B51" i="1"/>
  <c r="M50" i="1"/>
  <c r="C50" i="1"/>
  <c r="B50" i="1"/>
  <c r="M49" i="1"/>
  <c r="C49" i="1"/>
  <c r="B49" i="1"/>
  <c r="M48" i="1"/>
  <c r="C48" i="1"/>
  <c r="B48" i="1"/>
  <c r="M47" i="1"/>
  <c r="C47" i="1"/>
  <c r="B47" i="1"/>
  <c r="M46" i="1"/>
  <c r="C46" i="1"/>
  <c r="B46" i="1"/>
  <c r="M45" i="1"/>
  <c r="C45" i="1"/>
  <c r="B45" i="1"/>
  <c r="M44" i="1"/>
  <c r="C44" i="1"/>
  <c r="B44" i="1"/>
  <c r="M43" i="1"/>
  <c r="C43" i="1"/>
  <c r="B43" i="1"/>
  <c r="M42" i="1"/>
  <c r="C42" i="1"/>
  <c r="B42" i="1"/>
  <c r="M41" i="1"/>
  <c r="C41" i="1"/>
  <c r="B41" i="1"/>
  <c r="M40" i="1"/>
  <c r="C40" i="1"/>
  <c r="B40" i="1"/>
  <c r="M39" i="1"/>
  <c r="C39" i="1"/>
  <c r="B39" i="1"/>
  <c r="M38" i="1"/>
  <c r="C38" i="1"/>
  <c r="B38" i="1"/>
  <c r="M37" i="1"/>
  <c r="C37" i="1"/>
  <c r="B37" i="1"/>
  <c r="M36" i="1"/>
  <c r="M35" i="1"/>
  <c r="C35" i="1"/>
  <c r="B35" i="1"/>
  <c r="M34" i="1"/>
  <c r="C34" i="1"/>
  <c r="B34" i="1"/>
  <c r="M33" i="1"/>
  <c r="C33" i="1"/>
  <c r="B33" i="1"/>
  <c r="M32" i="1"/>
  <c r="C32" i="1"/>
  <c r="B32" i="1"/>
  <c r="M31" i="1"/>
  <c r="C31" i="1"/>
  <c r="B31" i="1"/>
  <c r="M30" i="1"/>
  <c r="C30" i="1"/>
  <c r="B30" i="1"/>
  <c r="M29" i="1"/>
  <c r="C29" i="1"/>
  <c r="B29" i="1"/>
  <c r="M28" i="1"/>
  <c r="C28" i="1"/>
  <c r="B28" i="1"/>
  <c r="M27" i="1"/>
  <c r="C27" i="1"/>
  <c r="B27" i="1"/>
  <c r="M26" i="1"/>
  <c r="C26" i="1"/>
  <c r="B26" i="1"/>
  <c r="M25" i="1"/>
  <c r="C25" i="1"/>
  <c r="B25" i="1"/>
  <c r="M24" i="1"/>
  <c r="C24" i="1"/>
  <c r="B24" i="1"/>
  <c r="M23" i="1"/>
  <c r="M22" i="1"/>
  <c r="C22" i="1"/>
  <c r="B22" i="1"/>
  <c r="M21" i="1"/>
  <c r="C21" i="1"/>
  <c r="B21" i="1"/>
  <c r="M20" i="1"/>
  <c r="C20" i="1"/>
  <c r="B20" i="1"/>
  <c r="M19" i="1"/>
  <c r="C19" i="1"/>
  <c r="B19" i="1"/>
  <c r="M18" i="1"/>
  <c r="C18" i="1"/>
  <c r="B18" i="1"/>
  <c r="M17" i="1"/>
  <c r="C17" i="1"/>
  <c r="B17" i="1"/>
  <c r="M16" i="1"/>
  <c r="C16" i="1"/>
  <c r="B16" i="1"/>
  <c r="M15" i="1"/>
  <c r="C15" i="1"/>
  <c r="B15" i="1"/>
  <c r="M14" i="1"/>
  <c r="C14" i="1"/>
  <c r="B14" i="1"/>
  <c r="M13" i="1"/>
  <c r="C13" i="1"/>
  <c r="B13" i="1"/>
  <c r="M12" i="1"/>
  <c r="C12" i="1"/>
  <c r="B12" i="1"/>
  <c r="M11" i="1"/>
  <c r="C11" i="1"/>
  <c r="B11" i="1"/>
  <c r="M10" i="1"/>
  <c r="C10" i="1"/>
  <c r="B10" i="1"/>
  <c r="M9" i="1"/>
  <c r="C9" i="1"/>
  <c r="B9" i="1"/>
  <c r="M8" i="1"/>
  <c r="C8" i="1"/>
  <c r="B8" i="1"/>
  <c r="M81" i="1" l="1"/>
</calcChain>
</file>

<file path=xl/sharedStrings.xml><?xml version="1.0" encoding="utf-8"?>
<sst xmlns="http://schemas.openxmlformats.org/spreadsheetml/2006/main" count="88" uniqueCount="88">
  <si>
    <t>GOBIERNO DEL ESTADO DE SONORA</t>
  </si>
  <si>
    <t>SECRETARIA DE HACIENDA</t>
  </si>
  <si>
    <t>PROCURADURIA FISCAL</t>
  </si>
  <si>
    <t>PARTICIPACIONES FEDERALES MINISTRADAS A LOS MUNICIPIOS  EN EL MES DE DICIEMBRE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</si>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</sst>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_);_(* \(#,##0\);_(* &quot;-&quot;_);_(@_)"/>
    <numFmt numFmtId="167" formatCode="0.000000"/>
    <numFmt numFmtId="168" formatCode="#,##0.00\ &quot;€&quot;;\-#,##0.00\ &quot;€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</cellStyleXfs>
  <cellXfs count="31">
    <xf numFmtId="0" fontId="0" fillId="0" borderId="0" xfId="0"/>
    <xf numFmtId="0" fontId="2" fillId="0" borderId="0" xfId="0" applyFont="1"/>
    <xf numFmtId="49" fontId="5" fillId="0" borderId="1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8" fillId="0" borderId="8" xfId="0" applyNumberFormat="1" applyFont="1" applyBorder="1"/>
    <xf numFmtId="4" fontId="0" fillId="0" borderId="0" xfId="0" applyNumberFormat="1"/>
    <xf numFmtId="0" fontId="6" fillId="0" borderId="9" xfId="0" applyFont="1" applyBorder="1"/>
    <xf numFmtId="0" fontId="8" fillId="0" borderId="10" xfId="0" applyFont="1" applyBorder="1"/>
    <xf numFmtId="4" fontId="8" fillId="0" borderId="10" xfId="0" applyNumberFormat="1" applyFont="1" applyBorder="1"/>
    <xf numFmtId="40" fontId="8" fillId="0" borderId="10" xfId="0" applyNumberFormat="1" applyFont="1" applyBorder="1"/>
    <xf numFmtId="4" fontId="8" fillId="0" borderId="11" xfId="0" applyNumberFormat="1" applyFont="1" applyBorder="1"/>
    <xf numFmtId="4" fontId="8" fillId="0" borderId="12" xfId="0" applyNumberFormat="1" applyFont="1" applyBorder="1"/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8" fillId="0" borderId="15" xfId="0" applyFont="1" applyBorder="1"/>
    <xf numFmtId="4" fontId="8" fillId="0" borderId="15" xfId="0" applyNumberFormat="1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0" fontId="2" fillId="0" borderId="18" xfId="0" applyFont="1" applyFill="1" applyBorder="1" applyAlignment="1" applyProtection="1">
      <alignment horizontal="left"/>
      <protection locked="0"/>
    </xf>
    <xf numFmtId="0" fontId="0" fillId="0" borderId="0" xfId="0" applyBorder="1"/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85">
    <cellStyle name="=C:\WINNT\SYSTEM32\COMMAND.COM" xfId="1"/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Buena 2" xfId="74"/>
    <cellStyle name="Buena 3" xfId="75"/>
    <cellStyle name="Buena 4" xfId="76"/>
    <cellStyle name="Buena 5" xfId="77"/>
    <cellStyle name="Cálculo 2" xfId="78"/>
    <cellStyle name="Cálculo 3" xfId="79"/>
    <cellStyle name="Cálculo 4" xfId="80"/>
    <cellStyle name="Cálculo 5" xfId="81"/>
    <cellStyle name="Celda de comprobación 2" xfId="82"/>
    <cellStyle name="Celda de comprobación 3" xfId="83"/>
    <cellStyle name="Celda de comprobación 4" xfId="84"/>
    <cellStyle name="Celda de comprobación 5" xfId="85"/>
    <cellStyle name="Celda vinculada 2" xfId="86"/>
    <cellStyle name="Celda vinculada 3" xfId="87"/>
    <cellStyle name="Celda vinculada 4" xfId="88"/>
    <cellStyle name="Celda vinculada 5" xfId="89"/>
    <cellStyle name="Encabezado 4 2" xfId="90"/>
    <cellStyle name="Encabezado 4 3" xfId="91"/>
    <cellStyle name="Encabezado 4 4" xfId="92"/>
    <cellStyle name="Encabezado 4 5" xfId="93"/>
    <cellStyle name="Énfasis1 2" xfId="94"/>
    <cellStyle name="Énfasis1 3" xfId="95"/>
    <cellStyle name="Énfasis1 4" xfId="96"/>
    <cellStyle name="Énfasis1 5" xfId="97"/>
    <cellStyle name="Énfasis2 2" xfId="98"/>
    <cellStyle name="Énfasis2 3" xfId="99"/>
    <cellStyle name="Énfasis2 4" xfId="100"/>
    <cellStyle name="Énfasis2 5" xfId="101"/>
    <cellStyle name="Énfasis3 2" xfId="102"/>
    <cellStyle name="Énfasis3 3" xfId="103"/>
    <cellStyle name="Énfasis3 4" xfId="104"/>
    <cellStyle name="Énfasis3 5" xfId="105"/>
    <cellStyle name="Énfasis4 2" xfId="106"/>
    <cellStyle name="Énfasis4 3" xfId="107"/>
    <cellStyle name="Énfasis4 4" xfId="108"/>
    <cellStyle name="Énfasis4 5" xfId="109"/>
    <cellStyle name="Énfasis5 2" xfId="110"/>
    <cellStyle name="Énfasis5 3" xfId="111"/>
    <cellStyle name="Énfasis5 4" xfId="112"/>
    <cellStyle name="Énfasis5 5" xfId="113"/>
    <cellStyle name="Énfasis6 2" xfId="114"/>
    <cellStyle name="Énfasis6 3" xfId="115"/>
    <cellStyle name="Énfasis6 4" xfId="116"/>
    <cellStyle name="Énfasis6 5" xfId="117"/>
    <cellStyle name="Entrada 2" xfId="118"/>
    <cellStyle name="Entrada 3" xfId="119"/>
    <cellStyle name="Entrada 4" xfId="120"/>
    <cellStyle name="Entrada 5" xfId="121"/>
    <cellStyle name="Euro" xfId="122"/>
    <cellStyle name="Euro 2" xfId="123"/>
    <cellStyle name="Euro 3" xfId="124"/>
    <cellStyle name="Incorrecto 2" xfId="125"/>
    <cellStyle name="Incorrecto 3" xfId="126"/>
    <cellStyle name="Incorrecto 4" xfId="127"/>
    <cellStyle name="Incorrecto 5" xfId="128"/>
    <cellStyle name="Millares [0] 2" xfId="129"/>
    <cellStyle name="Millares [0] 3" xfId="130"/>
    <cellStyle name="Millares [0] 4" xfId="131"/>
    <cellStyle name="Millares [0] 5" xfId="132"/>
    <cellStyle name="Millares 2" xfId="133"/>
    <cellStyle name="Millares 2 2" xfId="134"/>
    <cellStyle name="Millares 2 2 2" xfId="135"/>
    <cellStyle name="Millares 3" xfId="136"/>
    <cellStyle name="Neutral 2" xfId="137"/>
    <cellStyle name="Neutral 3" xfId="138"/>
    <cellStyle name="Neutral 4" xfId="139"/>
    <cellStyle name="Neutral 5" xfId="140"/>
    <cellStyle name="Normal" xfId="0" builtinId="0"/>
    <cellStyle name="Normal 2" xfId="141"/>
    <cellStyle name="Normal 28" xfId="142"/>
    <cellStyle name="Normal 3" xfId="143"/>
    <cellStyle name="Normal 4" xfId="144"/>
    <cellStyle name="Normal 5" xfId="145"/>
    <cellStyle name="Normal 5 2" xfId="146"/>
    <cellStyle name="Normal 6" xfId="147"/>
    <cellStyle name="Normal 7" xfId="148"/>
    <cellStyle name="Notas 2" xfId="149"/>
    <cellStyle name="Notas 3" xfId="150"/>
    <cellStyle name="Notas 4" xfId="151"/>
    <cellStyle name="Notas 5" xfId="152"/>
    <cellStyle name="Salida 2" xfId="153"/>
    <cellStyle name="Salida 3" xfId="154"/>
    <cellStyle name="Salida 4" xfId="155"/>
    <cellStyle name="Salida 5" xfId="156"/>
    <cellStyle name="Texto de advertencia 2" xfId="157"/>
    <cellStyle name="Texto de advertencia 3" xfId="158"/>
    <cellStyle name="Texto de advertencia 4" xfId="159"/>
    <cellStyle name="Texto de advertencia 5" xfId="160"/>
    <cellStyle name="Texto explicativo 2" xfId="161"/>
    <cellStyle name="Texto explicativo 3" xfId="162"/>
    <cellStyle name="Texto explicativo 4" xfId="163"/>
    <cellStyle name="Texto explicativo 5" xfId="164"/>
    <cellStyle name="Título 1 2" xfId="165"/>
    <cellStyle name="Título 1 3" xfId="166"/>
    <cellStyle name="Título 1 4" xfId="167"/>
    <cellStyle name="Título 1 5" xfId="168"/>
    <cellStyle name="Título 2 2" xfId="169"/>
    <cellStyle name="Título 2 3" xfId="170"/>
    <cellStyle name="Título 2 4" xfId="171"/>
    <cellStyle name="Título 2 5" xfId="172"/>
    <cellStyle name="Título 3 2" xfId="173"/>
    <cellStyle name="Título 3 3" xfId="174"/>
    <cellStyle name="Título 3 4" xfId="175"/>
    <cellStyle name="Título 3 5" xfId="176"/>
    <cellStyle name="Título 4" xfId="177"/>
    <cellStyle name="Título 5" xfId="178"/>
    <cellStyle name="Título 6" xfId="179"/>
    <cellStyle name="Título 7" xfId="180"/>
    <cellStyle name="Total 2" xfId="181"/>
    <cellStyle name="Total 3" xfId="182"/>
    <cellStyle name="Total 4" xfId="183"/>
    <cellStyle name="Total 5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16%20DE%20DICIEMBRE%202015\MUNICIPIOS%202015\UCEF\INFORMES%20MENSUALES%20ENVIADOS%20A%20UCEF\PREPARACION%20DE%20INFORMES\12%20INFORME%20PAGO%20PARTICIPACIONES%20A%20MUNICIPIOS%20DE%20SONORA%20EN%20DICIEMBRE%202015%20para%20UC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CIEMBRE 2015"/>
      <sheetName val="AJUSTE DEFINITIVO 2014 "/>
      <sheetName val="AJUSTE CUATRIMESTRAL 2015"/>
      <sheetName val="DICIEMBRE PORTAL"/>
      <sheetName val="DICIEMBRE PPTO"/>
      <sheetName val="AJUSTE 2DO PPTO"/>
      <sheetName val="ACUM MENSUAL (2)"/>
      <sheetName val="Hoja1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4"/>
  <sheetViews>
    <sheetView showGridLines="0" tabSelected="1" topLeftCell="D1" zoomScaleNormal="100" zoomScaleSheetLayoutView="100" workbookViewId="0">
      <selection activeCell="V8" sqref="V8"/>
    </sheetView>
  </sheetViews>
  <sheetFormatPr baseColWidth="10" defaultRowHeight="12.75" x14ac:dyDescent="0.2"/>
  <cols>
    <col min="3" max="3" width="32.5703125" customWidth="1"/>
    <col min="4" max="4" width="22.5703125" customWidth="1"/>
    <col min="5" max="5" width="15.28515625" customWidth="1"/>
    <col min="6" max="6" width="14.140625" customWidth="1"/>
    <col min="7" max="7" width="14" customWidth="1"/>
    <col min="8" max="8" width="14.42578125" customWidth="1"/>
    <col min="9" max="9" width="14" customWidth="1"/>
    <col min="10" max="10" width="14.42578125" customWidth="1"/>
    <col min="11" max="12" width="14.140625" customWidth="1"/>
    <col min="13" max="13" width="17" customWidth="1"/>
  </cols>
  <sheetData>
    <row r="1" spans="1:58" ht="15.75" x14ac:dyDescent="0.25"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</row>
    <row r="2" spans="1:58" ht="15.75" x14ac:dyDescent="0.25"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</row>
    <row r="3" spans="1:58" ht="15.75" x14ac:dyDescent="0.25"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</row>
    <row r="4" spans="1:58" ht="15" x14ac:dyDescent="0.2">
      <c r="D4" s="30" t="s">
        <v>3</v>
      </c>
      <c r="E4" s="30"/>
      <c r="F4" s="30"/>
      <c r="G4" s="30"/>
      <c r="H4" s="30"/>
      <c r="I4" s="30"/>
      <c r="J4" s="30"/>
      <c r="K4" s="30"/>
      <c r="L4" s="30"/>
      <c r="M4" s="30"/>
    </row>
    <row r="5" spans="1:58" ht="15" x14ac:dyDescent="0.2">
      <c r="D5" s="30">
        <v>2015</v>
      </c>
      <c r="E5" s="30"/>
      <c r="F5" s="30"/>
      <c r="G5" s="30"/>
      <c r="H5" s="30"/>
      <c r="I5" s="30"/>
      <c r="J5" s="30"/>
      <c r="K5" s="30"/>
      <c r="L5" s="30"/>
      <c r="M5" s="3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1:58" ht="13.5" thickBot="1" x14ac:dyDescent="0.25">
      <c r="D6" s="1"/>
      <c r="E6" s="28"/>
      <c r="F6" s="28"/>
      <c r="G6" s="2"/>
      <c r="H6" s="2"/>
      <c r="I6" s="2"/>
      <c r="J6" s="2"/>
      <c r="K6" s="2"/>
      <c r="L6" s="2"/>
      <c r="M6" s="2"/>
      <c r="N6" s="27"/>
      <c r="O6" s="27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1:58" ht="90" thickBot="1" x14ac:dyDescent="0.25"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</row>
    <row r="8" spans="1:58" x14ac:dyDescent="0.2">
      <c r="A8">
        <v>8</v>
      </c>
      <c r="B8">
        <f>+'[1]DICIEMBRE PORTAL'!C3</f>
        <v>1</v>
      </c>
      <c r="C8" t="str">
        <f>+'[1]DICIEMBRE PORTAL'!D3</f>
        <v>ACONCHI</v>
      </c>
      <c r="D8" s="6" t="s">
        <v>14</v>
      </c>
      <c r="E8" s="7">
        <v>413785.25</v>
      </c>
      <c r="F8" s="7">
        <v>144112.27000000002</v>
      </c>
      <c r="G8" s="7">
        <v>1838.76</v>
      </c>
      <c r="H8" s="7">
        <v>19.03</v>
      </c>
      <c r="I8" s="7">
        <v>6163.92</v>
      </c>
      <c r="J8" s="7">
        <v>117568.43</v>
      </c>
      <c r="K8" s="8">
        <v>15730.15</v>
      </c>
      <c r="L8" s="8">
        <v>718.67</v>
      </c>
      <c r="M8" s="9">
        <f t="shared" ref="M8:M39" si="0">SUM(E8:L8)</f>
        <v>699936.48000000021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58" x14ac:dyDescent="0.2">
      <c r="A9">
        <v>9</v>
      </c>
      <c r="B9">
        <f>+'[1]DICIEMBRE PORTAL'!C4</f>
        <v>2</v>
      </c>
      <c r="C9" t="str">
        <f>+'[1]DICIEMBRE PORTAL'!D4</f>
        <v>AGUA PRIETA</v>
      </c>
      <c r="D9" s="6" t="s">
        <v>15</v>
      </c>
      <c r="E9" s="7">
        <v>4059381.38</v>
      </c>
      <c r="F9" s="7">
        <v>407738.48</v>
      </c>
      <c r="G9" s="7">
        <v>55582.96</v>
      </c>
      <c r="H9" s="7">
        <v>575.22</v>
      </c>
      <c r="I9" s="7">
        <v>157775.99</v>
      </c>
      <c r="J9" s="7">
        <v>1153388.33</v>
      </c>
      <c r="K9" s="8">
        <v>402639.91</v>
      </c>
      <c r="L9" s="8">
        <v>21724.28</v>
      </c>
      <c r="M9" s="9">
        <f t="shared" si="0"/>
        <v>6258806.5499999998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x14ac:dyDescent="0.2">
      <c r="A10">
        <v>10</v>
      </c>
      <c r="B10">
        <f>+'[1]DICIEMBRE PORTAL'!C5</f>
        <v>3</v>
      </c>
      <c r="C10" t="str">
        <f>+'[1]DICIEMBRE PORTAL'!D5</f>
        <v>ALAMOS</v>
      </c>
      <c r="D10" s="6" t="s">
        <v>16</v>
      </c>
      <c r="E10" s="7">
        <v>2686980.8899999997</v>
      </c>
      <c r="F10" s="7">
        <v>433782.06</v>
      </c>
      <c r="G10" s="7">
        <v>49966.31</v>
      </c>
      <c r="H10" s="7">
        <v>517.09</v>
      </c>
      <c r="I10" s="7">
        <v>64064.02</v>
      </c>
      <c r="J10" s="7">
        <v>763449.42999999993</v>
      </c>
      <c r="K10" s="8">
        <v>163489.60000000001</v>
      </c>
      <c r="L10" s="8">
        <v>19529.04</v>
      </c>
      <c r="M10" s="9">
        <f t="shared" si="0"/>
        <v>4181778.44</v>
      </c>
    </row>
    <row r="11" spans="1:58" x14ac:dyDescent="0.2">
      <c r="A11">
        <v>11</v>
      </c>
      <c r="B11">
        <f>+'[1]DICIEMBRE PORTAL'!C6</f>
        <v>4</v>
      </c>
      <c r="C11" t="str">
        <f>+'[1]DICIEMBRE PORTAL'!D6</f>
        <v>ALTAR</v>
      </c>
      <c r="D11" s="6" t="s">
        <v>17</v>
      </c>
      <c r="E11" s="7">
        <v>730562</v>
      </c>
      <c r="F11" s="7">
        <v>191539.42</v>
      </c>
      <c r="G11" s="7">
        <v>4407.63</v>
      </c>
      <c r="H11" s="7">
        <v>45.61</v>
      </c>
      <c r="I11" s="7">
        <v>18473.91</v>
      </c>
      <c r="J11" s="7">
        <v>207573.90000000002</v>
      </c>
      <c r="K11" s="8">
        <v>47144.9</v>
      </c>
      <c r="L11" s="8">
        <v>1722.7</v>
      </c>
      <c r="M11" s="9">
        <f t="shared" si="0"/>
        <v>1201470.07</v>
      </c>
    </row>
    <row r="12" spans="1:58" x14ac:dyDescent="0.2">
      <c r="A12">
        <v>12</v>
      </c>
      <c r="B12">
        <f>+'[1]DICIEMBRE PORTAL'!C7</f>
        <v>5</v>
      </c>
      <c r="C12" t="str">
        <f>+'[1]DICIEMBRE PORTAL'!D7</f>
        <v>ARIVECHI</v>
      </c>
      <c r="D12" s="6" t="s">
        <v>18</v>
      </c>
      <c r="E12" s="7">
        <v>378089.61</v>
      </c>
      <c r="F12" s="7">
        <v>114189.38</v>
      </c>
      <c r="G12" s="7">
        <v>5121.24</v>
      </c>
      <c r="H12" s="7">
        <v>53</v>
      </c>
      <c r="I12" s="7">
        <v>3779.85</v>
      </c>
      <c r="J12" s="7">
        <v>107426.25</v>
      </c>
      <c r="K12" s="8">
        <v>9646.06</v>
      </c>
      <c r="L12" s="8">
        <v>2001.61</v>
      </c>
      <c r="M12" s="9">
        <f t="shared" si="0"/>
        <v>620307</v>
      </c>
    </row>
    <row r="13" spans="1:58" x14ac:dyDescent="0.2">
      <c r="A13">
        <v>13</v>
      </c>
      <c r="B13">
        <f>+'[1]DICIEMBRE PORTAL'!C8</f>
        <v>6</v>
      </c>
      <c r="C13" t="str">
        <f>+'[1]DICIEMBRE PORTAL'!D8</f>
        <v>ARIZPE</v>
      </c>
      <c r="D13" s="6" t="s">
        <v>19</v>
      </c>
      <c r="E13" s="7">
        <v>529976.76</v>
      </c>
      <c r="F13" s="7">
        <v>194150.74000000002</v>
      </c>
      <c r="G13" s="7">
        <v>675.44</v>
      </c>
      <c r="H13" s="7">
        <v>6.99</v>
      </c>
      <c r="I13" s="7">
        <v>8649.86</v>
      </c>
      <c r="J13" s="7">
        <v>150581.81</v>
      </c>
      <c r="K13" s="8">
        <v>22074.2</v>
      </c>
      <c r="L13" s="8">
        <v>263.99</v>
      </c>
      <c r="M13" s="9">
        <f t="shared" si="0"/>
        <v>906379.7899999998</v>
      </c>
    </row>
    <row r="14" spans="1:58" x14ac:dyDescent="0.2">
      <c r="A14">
        <v>14</v>
      </c>
      <c r="B14">
        <f>+'[1]DICIEMBRE PORTAL'!C9</f>
        <v>7</v>
      </c>
      <c r="C14" t="str">
        <f>+'[1]DICIEMBRE PORTAL'!D9</f>
        <v>ATIL</v>
      </c>
      <c r="D14" s="6" t="s">
        <v>20</v>
      </c>
      <c r="E14" s="7">
        <v>337346.67</v>
      </c>
      <c r="F14" s="7">
        <v>95963.4</v>
      </c>
      <c r="G14" s="7">
        <v>6455.44</v>
      </c>
      <c r="H14" s="7">
        <v>66.81</v>
      </c>
      <c r="I14" s="7">
        <v>1828.82</v>
      </c>
      <c r="J14" s="7">
        <v>95850</v>
      </c>
      <c r="K14" s="8">
        <v>4667.1099999999997</v>
      </c>
      <c r="L14" s="8">
        <v>2523.0700000000002</v>
      </c>
      <c r="M14" s="9">
        <f t="shared" si="0"/>
        <v>544701.31999999983</v>
      </c>
    </row>
    <row r="15" spans="1:58" x14ac:dyDescent="0.2">
      <c r="A15">
        <v>15</v>
      </c>
      <c r="B15">
        <f>+'[1]DICIEMBRE PORTAL'!C10</f>
        <v>8</v>
      </c>
      <c r="C15" t="str">
        <f>+'[1]DICIEMBRE PORTAL'!D10</f>
        <v>BACADEHUACHI</v>
      </c>
      <c r="D15" s="6" t="s">
        <v>21</v>
      </c>
      <c r="E15" s="7">
        <v>353597.70999999996</v>
      </c>
      <c r="F15" s="7">
        <v>116891.75</v>
      </c>
      <c r="G15" s="7">
        <v>3723.96</v>
      </c>
      <c r="H15" s="7">
        <v>38.54</v>
      </c>
      <c r="I15" s="7">
        <v>3433.47</v>
      </c>
      <c r="J15" s="7">
        <v>100467.39000000001</v>
      </c>
      <c r="K15" s="8">
        <v>8762.1200000000008</v>
      </c>
      <c r="L15" s="8">
        <v>1455.49</v>
      </c>
      <c r="M15" s="9">
        <f t="shared" si="0"/>
        <v>588370.42999999993</v>
      </c>
    </row>
    <row r="16" spans="1:58" x14ac:dyDescent="0.2">
      <c r="A16">
        <v>16</v>
      </c>
      <c r="B16">
        <f>+'[1]DICIEMBRE PORTAL'!C11</f>
        <v>9</v>
      </c>
      <c r="C16" t="str">
        <f>+'[1]DICIEMBRE PORTAL'!D11</f>
        <v>BACANORA</v>
      </c>
      <c r="D16" s="6" t="s">
        <v>22</v>
      </c>
      <c r="E16" s="7">
        <v>357936.78</v>
      </c>
      <c r="F16" s="7">
        <v>100548.34</v>
      </c>
      <c r="G16" s="7">
        <v>6630.67</v>
      </c>
      <c r="H16" s="7">
        <v>68.62</v>
      </c>
      <c r="I16" s="7">
        <v>2401.92</v>
      </c>
      <c r="J16" s="7">
        <v>101700.25</v>
      </c>
      <c r="K16" s="8">
        <v>6129.62</v>
      </c>
      <c r="L16" s="8">
        <v>2591.56</v>
      </c>
      <c r="M16" s="9">
        <f t="shared" si="0"/>
        <v>578007.76</v>
      </c>
    </row>
    <row r="17" spans="1:13" x14ac:dyDescent="0.2">
      <c r="A17">
        <v>17</v>
      </c>
      <c r="B17">
        <f>+'[1]DICIEMBRE PORTAL'!C12</f>
        <v>10</v>
      </c>
      <c r="C17" t="str">
        <f>+'[1]DICIEMBRE PORTAL'!D12</f>
        <v>BACERAC</v>
      </c>
      <c r="D17" s="6" t="s">
        <v>23</v>
      </c>
      <c r="E17" s="7">
        <v>370476.18000000005</v>
      </c>
      <c r="F17" s="7">
        <v>128823.73</v>
      </c>
      <c r="G17" s="7">
        <v>3274.14</v>
      </c>
      <c r="H17" s="7">
        <v>33.880000000000003</v>
      </c>
      <c r="I17" s="7">
        <v>3479.32</v>
      </c>
      <c r="J17" s="7">
        <v>105263.06</v>
      </c>
      <c r="K17" s="8">
        <v>8879.14</v>
      </c>
      <c r="L17" s="8">
        <v>1279.68</v>
      </c>
      <c r="M17" s="9">
        <f t="shared" si="0"/>
        <v>621509.13000000012</v>
      </c>
    </row>
    <row r="18" spans="1:13" x14ac:dyDescent="0.2">
      <c r="A18">
        <v>18</v>
      </c>
      <c r="B18">
        <f>+'[1]DICIEMBRE PORTAL'!C13</f>
        <v>11</v>
      </c>
      <c r="C18" t="str">
        <f>+'[1]DICIEMBRE PORTAL'!D13</f>
        <v>BACOACHI</v>
      </c>
      <c r="D18" s="6" t="s">
        <v>24</v>
      </c>
      <c r="E18" s="7">
        <v>370382.39</v>
      </c>
      <c r="F18" s="7">
        <v>109320.03</v>
      </c>
      <c r="G18" s="7">
        <v>5220.45</v>
      </c>
      <c r="H18" s="7">
        <v>54.03</v>
      </c>
      <c r="I18" s="7">
        <v>3810.39</v>
      </c>
      <c r="J18" s="7">
        <v>105236.41</v>
      </c>
      <c r="K18" s="8">
        <v>9724.02</v>
      </c>
      <c r="L18" s="8">
        <v>2040.38</v>
      </c>
      <c r="M18" s="9">
        <f t="shared" si="0"/>
        <v>605788.10000000009</v>
      </c>
    </row>
    <row r="19" spans="1:13" x14ac:dyDescent="0.2">
      <c r="A19">
        <v>19</v>
      </c>
      <c r="B19">
        <f>+'[1]DICIEMBRE PORTAL'!C14</f>
        <v>12</v>
      </c>
      <c r="C19" t="str">
        <f>+'[1]DICIEMBRE PORTAL'!D14</f>
        <v>BACUM</v>
      </c>
      <c r="D19" s="6" t="s">
        <v>25</v>
      </c>
      <c r="E19" s="7">
        <v>2190792.4300000002</v>
      </c>
      <c r="F19" s="7">
        <v>389207.15</v>
      </c>
      <c r="G19" s="7">
        <v>35077.230000000003</v>
      </c>
      <c r="H19" s="7">
        <v>363.01</v>
      </c>
      <c r="I19" s="7">
        <v>54308.75</v>
      </c>
      <c r="J19" s="7">
        <v>622467.85</v>
      </c>
      <c r="K19" s="8">
        <v>138594.41</v>
      </c>
      <c r="L19" s="8">
        <v>13709.73</v>
      </c>
      <c r="M19" s="9">
        <f t="shared" si="0"/>
        <v>3444520.56</v>
      </c>
    </row>
    <row r="20" spans="1:13" x14ac:dyDescent="0.2">
      <c r="A20">
        <v>20</v>
      </c>
      <c r="B20">
        <f>+'[1]DICIEMBRE PORTAL'!C15</f>
        <v>13</v>
      </c>
      <c r="C20" t="str">
        <f>+'[1]DICIEMBRE PORTAL'!D15</f>
        <v>BANAMICHI</v>
      </c>
      <c r="D20" s="6" t="s">
        <v>26</v>
      </c>
      <c r="E20" s="7">
        <v>369267.08999999997</v>
      </c>
      <c r="F20" s="7">
        <v>113060.11</v>
      </c>
      <c r="G20" s="7">
        <v>4758.22</v>
      </c>
      <c r="H20" s="7">
        <v>49.24</v>
      </c>
      <c r="I20" s="7">
        <v>3779.85</v>
      </c>
      <c r="J20" s="7">
        <v>104919.52</v>
      </c>
      <c r="K20" s="8">
        <v>9646.06</v>
      </c>
      <c r="L20" s="8">
        <v>1859.72</v>
      </c>
      <c r="M20" s="9">
        <f t="shared" si="0"/>
        <v>607339.80999999994</v>
      </c>
    </row>
    <row r="21" spans="1:13" x14ac:dyDescent="0.2">
      <c r="A21">
        <v>21</v>
      </c>
      <c r="B21">
        <f>+'[1]DICIEMBRE PORTAL'!C16</f>
        <v>14</v>
      </c>
      <c r="C21" t="str">
        <f>+'[1]DICIEMBRE PORTAL'!D16</f>
        <v>BAVIACORA</v>
      </c>
      <c r="D21" s="6" t="s">
        <v>27</v>
      </c>
      <c r="E21" s="7">
        <v>529104.91</v>
      </c>
      <c r="F21" s="7">
        <v>161113.89000000001</v>
      </c>
      <c r="G21" s="7">
        <v>3716.48</v>
      </c>
      <c r="H21" s="7">
        <v>38.46</v>
      </c>
      <c r="I21" s="7">
        <v>9485.2999999999993</v>
      </c>
      <c r="J21" s="7">
        <v>150334.09999999998</v>
      </c>
      <c r="K21" s="8">
        <v>24206.22</v>
      </c>
      <c r="L21" s="8">
        <v>1452.56</v>
      </c>
      <c r="M21" s="9">
        <f t="shared" si="0"/>
        <v>879451.92</v>
      </c>
    </row>
    <row r="22" spans="1:13" x14ac:dyDescent="0.2">
      <c r="A22">
        <v>22</v>
      </c>
      <c r="B22">
        <f>+'[1]DICIEMBRE PORTAL'!C17</f>
        <v>15</v>
      </c>
      <c r="C22" t="str">
        <f>+'[1]DICIEMBRE PORTAL'!D17</f>
        <v>BAVISPE</v>
      </c>
      <c r="D22" s="6" t="s">
        <v>28</v>
      </c>
      <c r="E22" s="7">
        <v>374260.16</v>
      </c>
      <c r="F22" s="7">
        <v>86775.43</v>
      </c>
      <c r="G22" s="7">
        <v>8231.64</v>
      </c>
      <c r="H22" s="7">
        <v>85.19</v>
      </c>
      <c r="I22" s="7">
        <v>3507.33</v>
      </c>
      <c r="J22" s="7">
        <v>106338.2</v>
      </c>
      <c r="K22" s="8">
        <v>8950.61</v>
      </c>
      <c r="L22" s="8">
        <v>3217.29</v>
      </c>
      <c r="M22" s="9">
        <f t="shared" si="0"/>
        <v>591365.85</v>
      </c>
    </row>
    <row r="23" spans="1:13" x14ac:dyDescent="0.2">
      <c r="A23">
        <v>23</v>
      </c>
      <c r="D23" s="6" t="s">
        <v>29</v>
      </c>
      <c r="E23" s="7">
        <v>1564933.77</v>
      </c>
      <c r="F23" s="7">
        <v>187550.96</v>
      </c>
      <c r="G23" s="7">
        <v>22126.45</v>
      </c>
      <c r="H23" s="7">
        <v>228.98</v>
      </c>
      <c r="I23" s="7">
        <v>55559.34</v>
      </c>
      <c r="J23" s="7">
        <v>444643.2</v>
      </c>
      <c r="K23" s="8">
        <v>141785.89000000001</v>
      </c>
      <c r="L23" s="8">
        <v>8647.99</v>
      </c>
      <c r="M23" s="9">
        <f t="shared" si="0"/>
        <v>2425476.5800000005</v>
      </c>
    </row>
    <row r="24" spans="1:13" x14ac:dyDescent="0.2">
      <c r="A24">
        <v>24</v>
      </c>
      <c r="B24">
        <f>+'[1]DICIEMBRE PORTAL'!C18</f>
        <v>16</v>
      </c>
      <c r="C24" t="str">
        <f>+'[1]DICIEMBRE PORTAL'!D18</f>
        <v>BENJAMIN HILL</v>
      </c>
      <c r="D24" s="6" t="s">
        <v>30</v>
      </c>
      <c r="E24" s="7">
        <v>716646.87</v>
      </c>
      <c r="F24" s="7">
        <v>193644.74000000002</v>
      </c>
      <c r="G24" s="7">
        <v>6442.32</v>
      </c>
      <c r="H24" s="7">
        <v>66.67</v>
      </c>
      <c r="I24" s="7">
        <v>14599.82</v>
      </c>
      <c r="J24" s="7">
        <v>203620.22</v>
      </c>
      <c r="K24" s="8">
        <v>37258.33</v>
      </c>
      <c r="L24" s="8">
        <v>2517.9499999999998</v>
      </c>
      <c r="M24" s="9">
        <f t="shared" si="0"/>
        <v>1174796.92</v>
      </c>
    </row>
    <row r="25" spans="1:13" x14ac:dyDescent="0.2">
      <c r="A25">
        <v>25</v>
      </c>
      <c r="B25">
        <f>+'[1]DICIEMBRE PORTAL'!C19</f>
        <v>17</v>
      </c>
      <c r="C25" t="str">
        <f>+'[1]DICIEMBRE PORTAL'!D19</f>
        <v>CABORCA</v>
      </c>
      <c r="D25" s="6" t="s">
        <v>31</v>
      </c>
      <c r="E25" s="7">
        <v>5283336.04</v>
      </c>
      <c r="F25" s="7">
        <v>685220.3</v>
      </c>
      <c r="G25" s="7">
        <v>77068.289999999994</v>
      </c>
      <c r="H25" s="7">
        <v>797.56</v>
      </c>
      <c r="I25" s="7">
        <v>177062.42</v>
      </c>
      <c r="J25" s="7">
        <v>1501149.45</v>
      </c>
      <c r="K25" s="8">
        <v>451858.33</v>
      </c>
      <c r="L25" s="8">
        <v>30121.69</v>
      </c>
      <c r="M25" s="9">
        <f t="shared" si="0"/>
        <v>8206614.0800000001</v>
      </c>
    </row>
    <row r="26" spans="1:13" x14ac:dyDescent="0.2">
      <c r="A26">
        <v>26</v>
      </c>
      <c r="B26">
        <f>+'[1]DICIEMBRE PORTAL'!C20</f>
        <v>18</v>
      </c>
      <c r="C26" t="str">
        <f>+'[1]DICIEMBRE PORTAL'!D20</f>
        <v>CAJEME</v>
      </c>
      <c r="D26" s="6" t="s">
        <v>32</v>
      </c>
      <c r="E26" s="7">
        <v>26196734.889999997</v>
      </c>
      <c r="F26" s="7">
        <v>2870619.56</v>
      </c>
      <c r="G26" s="7">
        <v>418643.74</v>
      </c>
      <c r="H26" s="7">
        <v>4332.46</v>
      </c>
      <c r="I26" s="7">
        <v>907497.23</v>
      </c>
      <c r="J26" s="7">
        <v>7443254.3399999999</v>
      </c>
      <c r="K26" s="8">
        <v>2315907.5299999998</v>
      </c>
      <c r="L26" s="8">
        <v>163624.46</v>
      </c>
      <c r="M26" s="9">
        <f t="shared" si="0"/>
        <v>40320614.210000001</v>
      </c>
    </row>
    <row r="27" spans="1:13" x14ac:dyDescent="0.2">
      <c r="A27">
        <v>27</v>
      </c>
      <c r="B27">
        <f>+'[1]DICIEMBRE PORTAL'!C21</f>
        <v>19</v>
      </c>
      <c r="C27" t="str">
        <f>+'[1]DICIEMBRE PORTAL'!D21</f>
        <v>CANANEA</v>
      </c>
      <c r="D27" s="6" t="s">
        <v>33</v>
      </c>
      <c r="E27" s="7">
        <v>3302742.35</v>
      </c>
      <c r="F27" s="7">
        <v>542278.92999999993</v>
      </c>
      <c r="G27" s="7">
        <v>58091.32</v>
      </c>
      <c r="H27" s="7">
        <v>601.17999999999995</v>
      </c>
      <c r="I27" s="7">
        <v>81661.78</v>
      </c>
      <c r="J27" s="7">
        <v>938405.16</v>
      </c>
      <c r="K27" s="8">
        <v>208398.58</v>
      </c>
      <c r="L27" s="8">
        <v>22704.65</v>
      </c>
      <c r="M27" s="9">
        <f t="shared" si="0"/>
        <v>5154883.95</v>
      </c>
    </row>
    <row r="28" spans="1:13" x14ac:dyDescent="0.2">
      <c r="A28">
        <v>28</v>
      </c>
      <c r="B28">
        <f>+'[1]DICIEMBRE PORTAL'!C22</f>
        <v>20</v>
      </c>
      <c r="C28" t="str">
        <f>+'[1]DICIEMBRE PORTAL'!D22</f>
        <v>CARBO</v>
      </c>
      <c r="D28" s="6" t="s">
        <v>34</v>
      </c>
      <c r="E28" s="7">
        <v>556437.42999999993</v>
      </c>
      <c r="F28" s="7">
        <v>182693.59</v>
      </c>
      <c r="G28" s="7">
        <v>265.45999999999998</v>
      </c>
      <c r="H28" s="7">
        <v>2.75</v>
      </c>
      <c r="I28" s="7">
        <v>12694.6</v>
      </c>
      <c r="J28" s="7">
        <v>158100.06</v>
      </c>
      <c r="K28" s="8">
        <v>32396.25</v>
      </c>
      <c r="L28" s="8">
        <v>103.75</v>
      </c>
      <c r="M28" s="9">
        <f t="shared" si="0"/>
        <v>942693.8899999999</v>
      </c>
    </row>
    <row r="29" spans="1:13" x14ac:dyDescent="0.2">
      <c r="A29">
        <v>29</v>
      </c>
      <c r="B29">
        <f>+'[1]DICIEMBRE PORTAL'!C23</f>
        <v>21</v>
      </c>
      <c r="C29" t="str">
        <f>+'[1]DICIEMBRE PORTAL'!D23</f>
        <v>COLORADA LA</v>
      </c>
      <c r="D29" s="6" t="s">
        <v>35</v>
      </c>
      <c r="E29" s="7">
        <v>411733.28</v>
      </c>
      <c r="F29" s="7">
        <v>141070.78</v>
      </c>
      <c r="G29" s="7">
        <v>2297.94</v>
      </c>
      <c r="H29" s="7">
        <v>23.78</v>
      </c>
      <c r="I29" s="7">
        <v>5873.56</v>
      </c>
      <c r="J29" s="7">
        <v>116985.4</v>
      </c>
      <c r="K29" s="8">
        <v>14989.16</v>
      </c>
      <c r="L29" s="8">
        <v>898.14</v>
      </c>
      <c r="M29" s="9">
        <f t="shared" si="0"/>
        <v>693872.04000000015</v>
      </c>
    </row>
    <row r="30" spans="1:13" x14ac:dyDescent="0.2">
      <c r="A30">
        <v>30</v>
      </c>
      <c r="B30">
        <f>+'[1]DICIEMBRE PORTAL'!C24</f>
        <v>22</v>
      </c>
      <c r="C30" t="str">
        <f>+'[1]DICIEMBRE PORTAL'!D24</f>
        <v>CUCURPE</v>
      </c>
      <c r="D30" s="6" t="s">
        <v>36</v>
      </c>
      <c r="E30" s="7">
        <v>341364.82999999996</v>
      </c>
      <c r="F30" s="7">
        <v>113496.83</v>
      </c>
      <c r="G30" s="7">
        <v>4251.7</v>
      </c>
      <c r="H30" s="7">
        <v>44</v>
      </c>
      <c r="I30" s="7">
        <v>2386.61</v>
      </c>
      <c r="J30" s="7">
        <v>96991.679999999993</v>
      </c>
      <c r="K30" s="8">
        <v>6090.57</v>
      </c>
      <c r="L30" s="8">
        <v>1661.75</v>
      </c>
      <c r="M30" s="9">
        <f t="shared" si="0"/>
        <v>566287.96999999986</v>
      </c>
    </row>
    <row r="31" spans="1:13" x14ac:dyDescent="0.2">
      <c r="A31">
        <v>31</v>
      </c>
      <c r="B31">
        <f>+'[1]DICIEMBRE PORTAL'!C25</f>
        <v>23</v>
      </c>
      <c r="C31" t="str">
        <f>+'[1]DICIEMBRE PORTAL'!D25</f>
        <v>CUMPAS</v>
      </c>
      <c r="D31" s="6" t="s">
        <v>37</v>
      </c>
      <c r="E31" s="7">
        <v>720564.73</v>
      </c>
      <c r="F31" s="7">
        <v>213576.53</v>
      </c>
      <c r="G31" s="7">
        <v>3457.98</v>
      </c>
      <c r="H31" s="7">
        <v>35.79</v>
      </c>
      <c r="I31" s="7">
        <v>15796.94</v>
      </c>
      <c r="J31" s="7">
        <v>204733.40000000002</v>
      </c>
      <c r="K31" s="8">
        <v>40313.35</v>
      </c>
      <c r="L31" s="8">
        <v>1351.53</v>
      </c>
      <c r="M31" s="9">
        <f t="shared" si="0"/>
        <v>1199830.2500000002</v>
      </c>
    </row>
    <row r="32" spans="1:13" x14ac:dyDescent="0.2">
      <c r="A32">
        <v>32</v>
      </c>
      <c r="B32">
        <f>+'[1]DICIEMBRE PORTAL'!C26</f>
        <v>24</v>
      </c>
      <c r="C32" t="str">
        <f>+'[1]DICIEMBRE PORTAL'!D26</f>
        <v>DIVISADEROS</v>
      </c>
      <c r="D32" s="6" t="s">
        <v>38</v>
      </c>
      <c r="E32" s="7">
        <v>338397.05</v>
      </c>
      <c r="F32" s="7">
        <v>83004.100000000006</v>
      </c>
      <c r="G32" s="7">
        <v>7769.28</v>
      </c>
      <c r="H32" s="7">
        <v>80.400000000000006</v>
      </c>
      <c r="I32" s="7">
        <v>2101.34</v>
      </c>
      <c r="J32" s="7">
        <v>96148.449999999983</v>
      </c>
      <c r="K32" s="8">
        <v>5362.56</v>
      </c>
      <c r="L32" s="8">
        <v>3036.58</v>
      </c>
      <c r="M32" s="9">
        <f t="shared" si="0"/>
        <v>535899.76000000013</v>
      </c>
    </row>
    <row r="33" spans="1:13" x14ac:dyDescent="0.2">
      <c r="A33">
        <v>33</v>
      </c>
      <c r="B33">
        <f>+'[1]DICIEMBRE PORTAL'!C27</f>
        <v>25</v>
      </c>
      <c r="C33" t="str">
        <f>+'[1]DICIEMBRE PORTAL'!D27</f>
        <v>EMPALME</v>
      </c>
      <c r="D33" s="6" t="s">
        <v>39</v>
      </c>
      <c r="E33" s="7">
        <v>4028099.8299999996</v>
      </c>
      <c r="F33" s="7">
        <v>602395.97</v>
      </c>
      <c r="G33" s="7">
        <v>55726.13</v>
      </c>
      <c r="H33" s="7">
        <v>576.70000000000005</v>
      </c>
      <c r="I33" s="7">
        <v>127320.62</v>
      </c>
      <c r="J33" s="7">
        <v>1144500.33</v>
      </c>
      <c r="K33" s="7">
        <v>324918.65000000002</v>
      </c>
      <c r="L33" s="7">
        <v>21780.23</v>
      </c>
      <c r="M33" s="9">
        <f t="shared" si="0"/>
        <v>6305318.4600000009</v>
      </c>
    </row>
    <row r="34" spans="1:13" x14ac:dyDescent="0.2">
      <c r="A34">
        <v>34</v>
      </c>
      <c r="B34">
        <f>+'[1]DICIEMBRE PORTAL'!C28</f>
        <v>26</v>
      </c>
      <c r="C34" t="str">
        <f>+'[1]DICIEMBRE PORTAL'!D28</f>
        <v>ETCHOJOA</v>
      </c>
      <c r="D34" s="6" t="s">
        <v>40</v>
      </c>
      <c r="E34" s="7">
        <v>4514062.2399999993</v>
      </c>
      <c r="F34" s="7">
        <v>562500.24</v>
      </c>
      <c r="G34" s="7">
        <v>74993.02</v>
      </c>
      <c r="H34" s="7">
        <v>776.09</v>
      </c>
      <c r="I34" s="7">
        <v>142964.75</v>
      </c>
      <c r="J34" s="7">
        <v>1282576.3799999999</v>
      </c>
      <c r="K34" s="7">
        <v>364842.05</v>
      </c>
      <c r="L34" s="7">
        <v>29310.59</v>
      </c>
      <c r="M34" s="9">
        <f t="shared" si="0"/>
        <v>6972025.3599999985</v>
      </c>
    </row>
    <row r="35" spans="1:13" x14ac:dyDescent="0.2">
      <c r="A35">
        <v>35</v>
      </c>
      <c r="B35">
        <f>+'[1]DICIEMBRE PORTAL'!C29</f>
        <v>27</v>
      </c>
      <c r="C35" t="str">
        <f>+'[1]DICIEMBRE PORTAL'!D29</f>
        <v>FRONTERAS</v>
      </c>
      <c r="D35" s="6" t="s">
        <v>41</v>
      </c>
      <c r="E35" s="7">
        <v>778794.16999999993</v>
      </c>
      <c r="F35" s="7">
        <v>219446.21</v>
      </c>
      <c r="G35" s="7">
        <v>2829.17</v>
      </c>
      <c r="H35" s="7">
        <v>29.28</v>
      </c>
      <c r="I35" s="7">
        <v>19869.740000000002</v>
      </c>
      <c r="J35" s="7">
        <v>221278.08000000002</v>
      </c>
      <c r="K35" s="7">
        <v>50707.02</v>
      </c>
      <c r="L35" s="7">
        <v>1105.77</v>
      </c>
      <c r="M35" s="9">
        <f t="shared" si="0"/>
        <v>1294059.44</v>
      </c>
    </row>
    <row r="36" spans="1:13" x14ac:dyDescent="0.2">
      <c r="A36">
        <v>36</v>
      </c>
      <c r="D36" s="6" t="s">
        <v>42</v>
      </c>
      <c r="E36" s="7">
        <v>1117370.77</v>
      </c>
      <c r="F36" s="7">
        <v>244577.24</v>
      </c>
      <c r="G36" s="7">
        <v>11857.58</v>
      </c>
      <c r="H36" s="7">
        <v>122.71</v>
      </c>
      <c r="I36" s="7">
        <v>28725.93</v>
      </c>
      <c r="J36" s="7">
        <v>317477.54000000004</v>
      </c>
      <c r="K36" s="7">
        <v>73307.78</v>
      </c>
      <c r="L36" s="7">
        <v>4634.47</v>
      </c>
      <c r="M36" s="9">
        <f t="shared" si="0"/>
        <v>1798074.02</v>
      </c>
    </row>
    <row r="37" spans="1:13" x14ac:dyDescent="0.2">
      <c r="A37">
        <v>37</v>
      </c>
      <c r="B37">
        <f>+'[1]DICIEMBRE PORTAL'!C30</f>
        <v>28</v>
      </c>
      <c r="C37" t="str">
        <f>+'[1]DICIEMBRE PORTAL'!D30</f>
        <v>GRANADOS</v>
      </c>
      <c r="D37" s="6" t="s">
        <v>43</v>
      </c>
      <c r="E37" s="7">
        <v>347904.44</v>
      </c>
      <c r="F37" s="7">
        <v>119572.01</v>
      </c>
      <c r="G37" s="7">
        <v>3329.51</v>
      </c>
      <c r="H37" s="7">
        <v>34.46</v>
      </c>
      <c r="I37" s="7">
        <v>3145.65</v>
      </c>
      <c r="J37" s="7">
        <v>98849.76999999999</v>
      </c>
      <c r="K37" s="7">
        <v>8027.62</v>
      </c>
      <c r="L37" s="7">
        <v>1301.32</v>
      </c>
      <c r="M37" s="9">
        <f t="shared" si="0"/>
        <v>582164.78</v>
      </c>
    </row>
    <row r="38" spans="1:13" x14ac:dyDescent="0.2">
      <c r="A38">
        <v>38</v>
      </c>
      <c r="B38">
        <f>+'[1]DICIEMBRE PORTAL'!C31</f>
        <v>29</v>
      </c>
      <c r="C38" t="str">
        <f>+'[1]DICIEMBRE PORTAL'!D31</f>
        <v>GUAYMAS</v>
      </c>
      <c r="D38" s="6" t="s">
        <v>44</v>
      </c>
      <c r="E38" s="7">
        <v>10239481.960000001</v>
      </c>
      <c r="F38" s="7">
        <v>1276431.31</v>
      </c>
      <c r="G38" s="7">
        <v>164026.51999999999</v>
      </c>
      <c r="H38" s="7">
        <v>1697.48</v>
      </c>
      <c r="I38" s="7">
        <v>331957.7</v>
      </c>
      <c r="J38" s="7">
        <v>2909334.65</v>
      </c>
      <c r="K38" s="7">
        <v>847146.75</v>
      </c>
      <c r="L38" s="7">
        <v>64108.81</v>
      </c>
      <c r="M38" s="9">
        <f t="shared" si="0"/>
        <v>15834185.180000002</v>
      </c>
    </row>
    <row r="39" spans="1:13" x14ac:dyDescent="0.2">
      <c r="A39">
        <v>39</v>
      </c>
      <c r="B39">
        <f>+'[1]DICIEMBRE PORTAL'!C32</f>
        <v>30</v>
      </c>
      <c r="C39" t="str">
        <f>+'[1]DICIEMBRE PORTAL'!D32</f>
        <v>HERMOSILLO</v>
      </c>
      <c r="D39" s="6" t="s">
        <v>45</v>
      </c>
      <c r="E39" s="7">
        <v>41524019.640000001</v>
      </c>
      <c r="F39" s="7">
        <v>4128653.4899999998</v>
      </c>
      <c r="G39" s="7">
        <v>621053.91</v>
      </c>
      <c r="H39" s="7">
        <v>6427.16</v>
      </c>
      <c r="I39" s="7">
        <v>1553280.01</v>
      </c>
      <c r="J39" s="7">
        <v>11798181.74</v>
      </c>
      <c r="K39" s="7">
        <v>3963927.1</v>
      </c>
      <c r="L39" s="7">
        <v>242735.3</v>
      </c>
      <c r="M39" s="9">
        <f t="shared" si="0"/>
        <v>63838278.349999994</v>
      </c>
    </row>
    <row r="40" spans="1:13" x14ac:dyDescent="0.2">
      <c r="A40">
        <v>40</v>
      </c>
      <c r="B40">
        <f>+'[1]DICIEMBRE PORTAL'!C33</f>
        <v>31</v>
      </c>
      <c r="C40" t="str">
        <f>+'[1]DICIEMBRE PORTAL'!D33</f>
        <v>HUACHINERA</v>
      </c>
      <c r="D40" s="6" t="s">
        <v>46</v>
      </c>
      <c r="E40" s="7">
        <v>373888.54000000004</v>
      </c>
      <c r="F40" s="7">
        <v>119039.79999999999</v>
      </c>
      <c r="G40" s="7">
        <v>5012.62</v>
      </c>
      <c r="H40" s="7">
        <v>51.87</v>
      </c>
      <c r="I40" s="7">
        <v>2921.48</v>
      </c>
      <c r="J40" s="7">
        <v>106232.61</v>
      </c>
      <c r="K40" s="7">
        <v>7455.53</v>
      </c>
      <c r="L40" s="7">
        <v>1959.15</v>
      </c>
      <c r="M40" s="9">
        <f t="shared" ref="M40:M79" si="1">SUM(E40:L40)</f>
        <v>616561.60000000009</v>
      </c>
    </row>
    <row r="41" spans="1:13" x14ac:dyDescent="0.2">
      <c r="A41">
        <v>41</v>
      </c>
      <c r="B41">
        <f>+'[1]DICIEMBRE PORTAL'!C34</f>
        <v>32</v>
      </c>
      <c r="C41" t="str">
        <f>+'[1]DICIEMBRE PORTAL'!D34</f>
        <v>HUASABAS</v>
      </c>
      <c r="D41" s="6" t="s">
        <v>47</v>
      </c>
      <c r="E41" s="7">
        <v>344612.21</v>
      </c>
      <c r="F41" s="7">
        <v>97857.76999999999</v>
      </c>
      <c r="G41" s="7">
        <v>6148.06</v>
      </c>
      <c r="H41" s="7">
        <v>63.62</v>
      </c>
      <c r="I41" s="7">
        <v>2460.4699999999998</v>
      </c>
      <c r="J41" s="7">
        <v>97914.35</v>
      </c>
      <c r="K41" s="7">
        <v>6279.06</v>
      </c>
      <c r="L41" s="7">
        <v>2402.9299999999998</v>
      </c>
      <c r="M41" s="9">
        <f t="shared" si="1"/>
        <v>557738.47000000009</v>
      </c>
    </row>
    <row r="42" spans="1:13" x14ac:dyDescent="0.2">
      <c r="A42">
        <v>42</v>
      </c>
      <c r="B42">
        <f>+'[1]DICIEMBRE PORTAL'!C35</f>
        <v>33</v>
      </c>
      <c r="C42" t="str">
        <f>+'[1]DICIEMBRE PORTAL'!D35</f>
        <v>HUATABAMPO</v>
      </c>
      <c r="D42" s="6" t="s">
        <v>48</v>
      </c>
      <c r="E42" s="7">
        <v>5459485.8100000005</v>
      </c>
      <c r="F42" s="7">
        <v>658877.31000000006</v>
      </c>
      <c r="G42" s="7">
        <v>76274.22</v>
      </c>
      <c r="H42" s="7">
        <v>789.35</v>
      </c>
      <c r="I42" s="7">
        <v>194331.59</v>
      </c>
      <c r="J42" s="7">
        <v>1551198.71</v>
      </c>
      <c r="K42" s="7">
        <v>495928.77</v>
      </c>
      <c r="L42" s="7">
        <v>29811.33</v>
      </c>
      <c r="M42" s="9">
        <f t="shared" si="1"/>
        <v>8466697.0899999999</v>
      </c>
    </row>
    <row r="43" spans="1:13" x14ac:dyDescent="0.2">
      <c r="A43">
        <v>43</v>
      </c>
      <c r="B43">
        <f>+'[1]DICIEMBRE PORTAL'!C36</f>
        <v>34</v>
      </c>
      <c r="C43" t="str">
        <f>+'[1]DICIEMBRE PORTAL'!D36</f>
        <v>HUEPAC</v>
      </c>
      <c r="D43" s="6" t="s">
        <v>49</v>
      </c>
      <c r="E43" s="7">
        <v>344221.13</v>
      </c>
      <c r="F43" s="7">
        <v>115002.24000000001</v>
      </c>
      <c r="G43" s="7">
        <v>3829.14</v>
      </c>
      <c r="H43" s="7">
        <v>39.630000000000003</v>
      </c>
      <c r="I43" s="7">
        <v>2908.77</v>
      </c>
      <c r="J43" s="7">
        <v>97803.239999999991</v>
      </c>
      <c r="K43" s="7">
        <v>7423.11</v>
      </c>
      <c r="L43" s="7">
        <v>1496.6</v>
      </c>
      <c r="M43" s="9">
        <f t="shared" si="1"/>
        <v>572723.86</v>
      </c>
    </row>
    <row r="44" spans="1:13" x14ac:dyDescent="0.2">
      <c r="A44">
        <v>44</v>
      </c>
      <c r="B44">
        <f>+'[1]DICIEMBRE PORTAL'!C37</f>
        <v>35</v>
      </c>
      <c r="C44" t="str">
        <f>+'[1]DICIEMBRE PORTAL'!D37</f>
        <v>IMURIS</v>
      </c>
      <c r="D44" s="6" t="s">
        <v>50</v>
      </c>
      <c r="E44" s="7">
        <v>846276.89</v>
      </c>
      <c r="F44" s="7">
        <v>192831.81</v>
      </c>
      <c r="G44" s="7">
        <v>5221.3100000000004</v>
      </c>
      <c r="H44" s="7">
        <v>54.03</v>
      </c>
      <c r="I44" s="7">
        <v>25440.18</v>
      </c>
      <c r="J44" s="7">
        <v>240451.87</v>
      </c>
      <c r="K44" s="7">
        <v>64922.63</v>
      </c>
      <c r="L44" s="7">
        <v>2040.72</v>
      </c>
      <c r="M44" s="9">
        <f t="shared" si="1"/>
        <v>1377239.4399999997</v>
      </c>
    </row>
    <row r="45" spans="1:13" x14ac:dyDescent="0.2">
      <c r="A45">
        <v>45</v>
      </c>
      <c r="B45">
        <f>+'[1]DICIEMBRE PORTAL'!C38</f>
        <v>36</v>
      </c>
      <c r="C45" t="str">
        <f>+'[1]DICIEMBRE PORTAL'!D38</f>
        <v>MAGDALENA DE KINO</v>
      </c>
      <c r="D45" s="6" t="s">
        <v>51</v>
      </c>
      <c r="E45" s="7">
        <v>2020279.2000000002</v>
      </c>
      <c r="F45" s="7">
        <v>356044.82</v>
      </c>
      <c r="G45" s="7">
        <v>23084.52</v>
      </c>
      <c r="H45" s="7">
        <v>238.9</v>
      </c>
      <c r="I45" s="7">
        <v>62268.35</v>
      </c>
      <c r="J45" s="7">
        <v>574020.08000000007</v>
      </c>
      <c r="K45" s="7">
        <v>158907.07999999999</v>
      </c>
      <c r="L45" s="7">
        <v>9022.4500000000007</v>
      </c>
      <c r="M45" s="9">
        <f t="shared" si="1"/>
        <v>3203865.4000000004</v>
      </c>
    </row>
    <row r="46" spans="1:13" x14ac:dyDescent="0.2">
      <c r="A46">
        <v>46</v>
      </c>
      <c r="B46">
        <f>+'[1]DICIEMBRE PORTAL'!C39</f>
        <v>37</v>
      </c>
      <c r="C46" t="str">
        <f>+'[1]DICIEMBRE PORTAL'!D39</f>
        <v>MAZATAN</v>
      </c>
      <c r="D46" s="6" t="s">
        <v>52</v>
      </c>
      <c r="E46" s="7">
        <v>377951.36</v>
      </c>
      <c r="F46" s="7">
        <v>128572.32</v>
      </c>
      <c r="G46" s="7">
        <v>3281.89</v>
      </c>
      <c r="H46" s="7">
        <v>33.96</v>
      </c>
      <c r="I46" s="7">
        <v>4034.57</v>
      </c>
      <c r="J46" s="7">
        <v>107386.97</v>
      </c>
      <c r="K46" s="7">
        <v>10296.11</v>
      </c>
      <c r="L46" s="7">
        <v>1282.71</v>
      </c>
      <c r="M46" s="9">
        <f t="shared" si="1"/>
        <v>632839.89</v>
      </c>
    </row>
    <row r="47" spans="1:13" x14ac:dyDescent="0.2">
      <c r="A47">
        <v>47</v>
      </c>
      <c r="B47">
        <f>+'[1]DICIEMBRE PORTAL'!C40</f>
        <v>38</v>
      </c>
      <c r="C47" t="str">
        <f>+'[1]DICIEMBRE PORTAL'!D40</f>
        <v>MOCTEZUMA</v>
      </c>
      <c r="D47" s="6" t="s">
        <v>53</v>
      </c>
      <c r="E47" s="7">
        <v>579232.62</v>
      </c>
      <c r="F47" s="7">
        <v>174741.54</v>
      </c>
      <c r="G47" s="7">
        <v>4033.38</v>
      </c>
      <c r="H47" s="7">
        <v>41.74</v>
      </c>
      <c r="I47" s="7">
        <v>10664.58</v>
      </c>
      <c r="J47" s="7">
        <v>164576.83000000002</v>
      </c>
      <c r="K47" s="7">
        <v>27215.7</v>
      </c>
      <c r="L47" s="7">
        <v>1576.42</v>
      </c>
      <c r="M47" s="9">
        <f t="shared" si="1"/>
        <v>962082.80999999994</v>
      </c>
    </row>
    <row r="48" spans="1:13" x14ac:dyDescent="0.2">
      <c r="A48">
        <v>48</v>
      </c>
      <c r="B48">
        <f>+'[1]DICIEMBRE PORTAL'!C41</f>
        <v>39</v>
      </c>
      <c r="C48" t="str">
        <f>+'[1]DICIEMBRE PORTAL'!D41</f>
        <v>NACO</v>
      </c>
      <c r="D48" s="6" t="s">
        <v>54</v>
      </c>
      <c r="E48" s="7">
        <v>593879.83000000007</v>
      </c>
      <c r="F48" s="7">
        <v>192887.43</v>
      </c>
      <c r="G48" s="7">
        <v>419.95</v>
      </c>
      <c r="H48" s="7">
        <v>4.3499999999999996</v>
      </c>
      <c r="I48" s="7">
        <v>13677.81</v>
      </c>
      <c r="J48" s="7">
        <v>168738.53</v>
      </c>
      <c r="K48" s="7">
        <v>34905.4</v>
      </c>
      <c r="L48" s="7">
        <v>164.13</v>
      </c>
      <c r="M48" s="9">
        <f t="shared" si="1"/>
        <v>1004677.43</v>
      </c>
    </row>
    <row r="49" spans="1:13" x14ac:dyDescent="0.2">
      <c r="A49">
        <v>49</v>
      </c>
      <c r="B49">
        <f>+'[1]DICIEMBRE PORTAL'!C42</f>
        <v>40</v>
      </c>
      <c r="C49" t="str">
        <f>+'[1]DICIEMBRE PORTAL'!D42</f>
        <v>NACORI CHICO</v>
      </c>
      <c r="D49" s="6" t="s">
        <v>55</v>
      </c>
      <c r="E49" s="7">
        <v>466693.89</v>
      </c>
      <c r="F49" s="7">
        <v>125500.59</v>
      </c>
      <c r="G49" s="7">
        <v>7263.45</v>
      </c>
      <c r="H49" s="7">
        <v>75.17</v>
      </c>
      <c r="I49" s="7">
        <v>5695.24</v>
      </c>
      <c r="J49" s="7">
        <v>132601.31</v>
      </c>
      <c r="K49" s="7">
        <v>14534.08</v>
      </c>
      <c r="L49" s="7">
        <v>2838.88</v>
      </c>
      <c r="M49" s="9">
        <f t="shared" si="1"/>
        <v>755202.60999999987</v>
      </c>
    </row>
    <row r="50" spans="1:13" x14ac:dyDescent="0.2">
      <c r="A50">
        <v>50</v>
      </c>
      <c r="B50">
        <f>+'[1]DICIEMBRE PORTAL'!C43</f>
        <v>41</v>
      </c>
      <c r="C50" t="str">
        <f>+'[1]DICIEMBRE PORTAL'!D43</f>
        <v>NACOZARI DE GARCIA</v>
      </c>
      <c r="D50" s="6" t="s">
        <v>56</v>
      </c>
      <c r="E50" s="7">
        <v>1849961.72</v>
      </c>
      <c r="F50" s="7">
        <v>348340.31</v>
      </c>
      <c r="G50" s="7">
        <v>34681.839999999997</v>
      </c>
      <c r="H50" s="7">
        <v>358.92</v>
      </c>
      <c r="I50" s="7">
        <v>36588.74</v>
      </c>
      <c r="J50" s="7">
        <v>525627.93999999994</v>
      </c>
      <c r="K50" s="7">
        <v>93373.45</v>
      </c>
      <c r="L50" s="7">
        <v>13555.2</v>
      </c>
      <c r="M50" s="9">
        <f t="shared" si="1"/>
        <v>2902488.12</v>
      </c>
    </row>
    <row r="51" spans="1:13" x14ac:dyDescent="0.2">
      <c r="A51">
        <v>51</v>
      </c>
      <c r="B51">
        <f>+'[1]DICIEMBRE PORTAL'!C44</f>
        <v>42</v>
      </c>
      <c r="C51" t="str">
        <f>+'[1]DICIEMBRE PORTAL'!D44</f>
        <v>NAVOJOA</v>
      </c>
      <c r="D51" s="6" t="s">
        <v>57</v>
      </c>
      <c r="E51" s="7">
        <v>11038595</v>
      </c>
      <c r="F51" s="7">
        <v>1392112.77</v>
      </c>
      <c r="G51" s="7">
        <v>174705.22</v>
      </c>
      <c r="H51" s="7">
        <v>1807.99</v>
      </c>
      <c r="I51" s="7">
        <v>358246.03</v>
      </c>
      <c r="J51" s="7">
        <v>3136385.9099999997</v>
      </c>
      <c r="K51" s="7">
        <v>914233.83</v>
      </c>
      <c r="L51" s="7">
        <v>68282.509999999995</v>
      </c>
      <c r="M51" s="9">
        <f t="shared" si="1"/>
        <v>17084369.260000002</v>
      </c>
    </row>
    <row r="52" spans="1:13" x14ac:dyDescent="0.2">
      <c r="A52">
        <v>52</v>
      </c>
      <c r="B52">
        <f>+'[1]DICIEMBRE PORTAL'!C45</f>
        <v>43</v>
      </c>
      <c r="C52" t="str">
        <f>+'[1]DICIEMBRE PORTAL'!D45</f>
        <v>NOGALES</v>
      </c>
      <c r="D52" s="6" t="s">
        <v>58</v>
      </c>
      <c r="E52" s="7">
        <v>10611406.300000001</v>
      </c>
      <c r="F52" s="7">
        <v>1040799.08</v>
      </c>
      <c r="G52" s="7">
        <v>152420.47</v>
      </c>
      <c r="H52" s="7">
        <v>1577.37</v>
      </c>
      <c r="I52" s="7">
        <v>406989.42</v>
      </c>
      <c r="J52" s="7">
        <v>3015009.17</v>
      </c>
      <c r="K52" s="7">
        <v>1038625.6</v>
      </c>
      <c r="L52" s="7">
        <v>59572.65</v>
      </c>
      <c r="M52" s="9">
        <f t="shared" si="1"/>
        <v>16326400.060000001</v>
      </c>
    </row>
    <row r="53" spans="1:13" x14ac:dyDescent="0.2">
      <c r="A53">
        <v>53</v>
      </c>
      <c r="B53">
        <f>+'[1]DICIEMBRE PORTAL'!C46</f>
        <v>44</v>
      </c>
      <c r="C53" t="str">
        <f>+'[1]DICIEMBRE PORTAL'!D46</f>
        <v>ONAVAS</v>
      </c>
      <c r="D53" s="6" t="s">
        <v>59</v>
      </c>
      <c r="E53" s="7">
        <v>331372.04000000004</v>
      </c>
      <c r="F53" s="7">
        <v>78902.210000000006</v>
      </c>
      <c r="G53" s="7">
        <v>8536.84</v>
      </c>
      <c r="H53" s="7">
        <v>88.35</v>
      </c>
      <c r="I53" s="7">
        <v>1220.04</v>
      </c>
      <c r="J53" s="7">
        <v>94152.44</v>
      </c>
      <c r="K53" s="7">
        <v>3113.52</v>
      </c>
      <c r="L53" s="7">
        <v>3336.57</v>
      </c>
      <c r="M53" s="9">
        <f t="shared" si="1"/>
        <v>520722.01000000007</v>
      </c>
    </row>
    <row r="54" spans="1:13" x14ac:dyDescent="0.2">
      <c r="A54">
        <v>54</v>
      </c>
      <c r="B54">
        <f>+'[1]DICIEMBRE PORTAL'!C47</f>
        <v>45</v>
      </c>
      <c r="C54" t="str">
        <f>+'[1]DICIEMBRE PORTAL'!D47</f>
        <v>OPODEPE</v>
      </c>
      <c r="D54" s="6" t="s">
        <v>60</v>
      </c>
      <c r="E54" s="7">
        <v>469248.84</v>
      </c>
      <c r="F54" s="7">
        <v>154704.71</v>
      </c>
      <c r="G54" s="7">
        <v>2901.1</v>
      </c>
      <c r="H54" s="7">
        <v>30.02</v>
      </c>
      <c r="I54" s="7">
        <v>7210.78</v>
      </c>
      <c r="J54" s="7">
        <v>133327.24</v>
      </c>
      <c r="K54" s="7">
        <v>18401.7</v>
      </c>
      <c r="L54" s="7">
        <v>1133.8800000000001</v>
      </c>
      <c r="M54" s="9">
        <f t="shared" si="1"/>
        <v>786958.27</v>
      </c>
    </row>
    <row r="55" spans="1:13" x14ac:dyDescent="0.2">
      <c r="A55">
        <v>55</v>
      </c>
      <c r="B55">
        <f>+'[1]DICIEMBRE PORTAL'!C48</f>
        <v>46</v>
      </c>
      <c r="C55" t="str">
        <f>+'[1]DICIEMBRE PORTAL'!D48</f>
        <v>OQUITOA</v>
      </c>
      <c r="D55" s="6" t="s">
        <v>61</v>
      </c>
      <c r="E55" s="7">
        <v>332278.07</v>
      </c>
      <c r="F55" s="7">
        <v>83489.16</v>
      </c>
      <c r="G55" s="7">
        <v>8221.34</v>
      </c>
      <c r="H55" s="7">
        <v>85.08</v>
      </c>
      <c r="I55" s="7">
        <v>1023.93</v>
      </c>
      <c r="J55" s="7">
        <v>94409.860000000015</v>
      </c>
      <c r="K55" s="7">
        <v>2613.04</v>
      </c>
      <c r="L55" s="7">
        <v>3213.26</v>
      </c>
      <c r="M55" s="9">
        <f t="shared" si="1"/>
        <v>525333.74</v>
      </c>
    </row>
    <row r="56" spans="1:13" x14ac:dyDescent="0.2">
      <c r="A56">
        <v>56</v>
      </c>
      <c r="B56">
        <f>+'[1]DICIEMBRE PORTAL'!C49</f>
        <v>47</v>
      </c>
      <c r="C56" t="str">
        <f>+'[1]DICIEMBRE PORTAL'!D49</f>
        <v>PITIQUITO</v>
      </c>
      <c r="D56" s="6" t="s">
        <v>62</v>
      </c>
      <c r="E56" s="7">
        <v>829044.14</v>
      </c>
      <c r="F56" s="7">
        <v>216082.62</v>
      </c>
      <c r="G56" s="7">
        <v>3132.06</v>
      </c>
      <c r="H56" s="7">
        <v>32.409999999999997</v>
      </c>
      <c r="I56" s="7">
        <v>23524.79</v>
      </c>
      <c r="J56" s="7">
        <v>235555.55</v>
      </c>
      <c r="K56" s="7">
        <v>60034.61</v>
      </c>
      <c r="L56" s="7">
        <v>1224.1500000000001</v>
      </c>
      <c r="M56" s="9">
        <f t="shared" si="1"/>
        <v>1368630.33</v>
      </c>
    </row>
    <row r="57" spans="1:13" x14ac:dyDescent="0.2">
      <c r="A57">
        <v>57</v>
      </c>
      <c r="B57">
        <f>+'[1]DICIEMBRE PORTAL'!C50</f>
        <v>48</v>
      </c>
      <c r="C57" t="str">
        <f>+'[1]DICIEMBRE PORTAL'!D50</f>
        <v>PUERTO PEÑASCO</v>
      </c>
      <c r="D57" s="6" t="s">
        <v>63</v>
      </c>
      <c r="E57" s="7">
        <v>2292358.77</v>
      </c>
      <c r="F57" s="7">
        <v>376059.70999999996</v>
      </c>
      <c r="G57" s="7">
        <v>22512.880000000001</v>
      </c>
      <c r="H57" s="7">
        <v>232.98</v>
      </c>
      <c r="I57" s="7">
        <v>79359.19</v>
      </c>
      <c r="J57" s="7">
        <v>651325.80000000005</v>
      </c>
      <c r="K57" s="7">
        <v>202522.43</v>
      </c>
      <c r="L57" s="7">
        <v>8799.0300000000007</v>
      </c>
      <c r="M57" s="9">
        <f t="shared" si="1"/>
        <v>3633170.79</v>
      </c>
    </row>
    <row r="58" spans="1:13" x14ac:dyDescent="0.2">
      <c r="A58">
        <v>58</v>
      </c>
      <c r="B58">
        <f>+'[1]DICIEMBRE PORTAL'!C51</f>
        <v>49</v>
      </c>
      <c r="C58" t="str">
        <f>+'[1]DICIEMBRE PORTAL'!D51</f>
        <v>QUIRIEGO</v>
      </c>
      <c r="D58" s="6" t="s">
        <v>64</v>
      </c>
      <c r="E58" s="7">
        <v>534246.22</v>
      </c>
      <c r="F58" s="7">
        <v>160763.88</v>
      </c>
      <c r="G58" s="7">
        <v>4821.8900000000003</v>
      </c>
      <c r="H58" s="7">
        <v>49.9</v>
      </c>
      <c r="I58" s="7">
        <v>8494.52</v>
      </c>
      <c r="J58" s="7">
        <v>151794.9</v>
      </c>
      <c r="K58" s="8">
        <v>21677.77</v>
      </c>
      <c r="L58" s="8">
        <v>1884.61</v>
      </c>
      <c r="M58" s="9">
        <f t="shared" si="1"/>
        <v>883733.69000000006</v>
      </c>
    </row>
    <row r="59" spans="1:13" x14ac:dyDescent="0.2">
      <c r="A59">
        <v>59</v>
      </c>
      <c r="B59">
        <f>+'[1]DICIEMBRE PORTAL'!C52</f>
        <v>50</v>
      </c>
      <c r="C59" t="str">
        <f>+'[1]DICIEMBRE PORTAL'!D52</f>
        <v>RAYON</v>
      </c>
      <c r="D59" s="6" t="s">
        <v>65</v>
      </c>
      <c r="E59" s="7">
        <v>378910.62</v>
      </c>
      <c r="F59" s="7">
        <v>126832.93</v>
      </c>
      <c r="G59" s="7">
        <v>3518.52</v>
      </c>
      <c r="H59" s="7">
        <v>36.409999999999997</v>
      </c>
      <c r="I59" s="7">
        <v>4052.42</v>
      </c>
      <c r="J59" s="7">
        <v>107659.51999999999</v>
      </c>
      <c r="K59" s="8">
        <v>10341.65</v>
      </c>
      <c r="L59" s="8">
        <v>1375.19</v>
      </c>
      <c r="M59" s="9">
        <f t="shared" si="1"/>
        <v>632727.25999999989</v>
      </c>
    </row>
    <row r="60" spans="1:13" x14ac:dyDescent="0.2">
      <c r="A60">
        <v>60</v>
      </c>
      <c r="B60">
        <f>+'[1]DICIEMBRE PORTAL'!C53</f>
        <v>51</v>
      </c>
      <c r="C60" t="str">
        <f>+'[1]DICIEMBRE PORTAL'!D53</f>
        <v>ROSARIO TESOPACO</v>
      </c>
      <c r="D60" s="6" t="s">
        <v>66</v>
      </c>
      <c r="E60" s="7">
        <v>724688.82000000007</v>
      </c>
      <c r="F60" s="7">
        <v>196491.38</v>
      </c>
      <c r="G60" s="7">
        <v>7168.31</v>
      </c>
      <c r="H60" s="7">
        <v>74.180000000000007</v>
      </c>
      <c r="I60" s="7">
        <v>13835.7</v>
      </c>
      <c r="J60" s="7">
        <v>205905.17</v>
      </c>
      <c r="K60" s="8">
        <v>35308.31</v>
      </c>
      <c r="L60" s="8">
        <v>2801.69</v>
      </c>
      <c r="M60" s="9">
        <f t="shared" si="1"/>
        <v>1186273.56</v>
      </c>
    </row>
    <row r="61" spans="1:13" x14ac:dyDescent="0.2">
      <c r="A61">
        <v>61</v>
      </c>
      <c r="B61">
        <f>+'[1]DICIEMBRE PORTAL'!C54</f>
        <v>52</v>
      </c>
      <c r="C61" t="str">
        <f>+'[1]DICIEMBRE PORTAL'!D54</f>
        <v>SAHUARIPA</v>
      </c>
      <c r="D61" s="6" t="s">
        <v>67</v>
      </c>
      <c r="E61" s="7">
        <v>825915.91999999993</v>
      </c>
      <c r="F61" s="7">
        <v>226147.61000000002</v>
      </c>
      <c r="G61" s="7">
        <v>7499.7</v>
      </c>
      <c r="H61" s="7">
        <v>77.61</v>
      </c>
      <c r="I61" s="7">
        <v>16301.25</v>
      </c>
      <c r="J61" s="7">
        <v>234666.72999999998</v>
      </c>
      <c r="K61" s="8">
        <v>41600.339999999997</v>
      </c>
      <c r="L61" s="8">
        <v>2931.21</v>
      </c>
      <c r="M61" s="9">
        <f t="shared" si="1"/>
        <v>1355140.37</v>
      </c>
    </row>
    <row r="62" spans="1:13" x14ac:dyDescent="0.2">
      <c r="A62">
        <v>62</v>
      </c>
      <c r="B62">
        <f>+'[1]DICIEMBRE PORTAL'!C55</f>
        <v>53</v>
      </c>
      <c r="C62" t="str">
        <f>+'[1]DICIEMBRE PORTAL'!D55</f>
        <v>SAN FELIPE DE JESUS</v>
      </c>
      <c r="D62" s="6" t="s">
        <v>68</v>
      </c>
      <c r="E62" s="7">
        <v>326780.84000000003</v>
      </c>
      <c r="F62" s="7">
        <v>78609.08</v>
      </c>
      <c r="G62" s="7">
        <v>8440.7800000000007</v>
      </c>
      <c r="H62" s="7">
        <v>87.35</v>
      </c>
      <c r="I62" s="7">
        <v>1059.56</v>
      </c>
      <c r="J62" s="7">
        <v>92847.94</v>
      </c>
      <c r="K62" s="8">
        <v>2703.97</v>
      </c>
      <c r="L62" s="8">
        <v>3299.03</v>
      </c>
      <c r="M62" s="9">
        <f t="shared" si="1"/>
        <v>513828.55000000005</v>
      </c>
    </row>
    <row r="63" spans="1:13" x14ac:dyDescent="0.2">
      <c r="A63">
        <v>63</v>
      </c>
      <c r="D63" s="6" t="s">
        <v>69</v>
      </c>
      <c r="E63" s="7">
        <v>960521.85</v>
      </c>
      <c r="F63" s="7">
        <v>109589.45</v>
      </c>
      <c r="G63" s="7">
        <v>13598.84</v>
      </c>
      <c r="H63" s="7">
        <v>140.72999999999999</v>
      </c>
      <c r="I63" s="7">
        <v>34874.550000000003</v>
      </c>
      <c r="J63" s="7">
        <v>272912.19999999995</v>
      </c>
      <c r="K63" s="8">
        <v>88998.87</v>
      </c>
      <c r="L63" s="8">
        <v>5315.03</v>
      </c>
      <c r="M63" s="9">
        <f t="shared" si="1"/>
        <v>1485951.5200000003</v>
      </c>
    </row>
    <row r="64" spans="1:13" x14ac:dyDescent="0.2">
      <c r="A64">
        <v>64</v>
      </c>
      <c r="B64">
        <f>+'[1]DICIEMBRE PORTAL'!C56</f>
        <v>54</v>
      </c>
      <c r="C64" t="str">
        <f>+'[1]DICIEMBRE PORTAL'!D56</f>
        <v>SAN JAVIER</v>
      </c>
      <c r="D64" s="6" t="s">
        <v>70</v>
      </c>
      <c r="E64" s="7">
        <v>325932.03999999998</v>
      </c>
      <c r="F64" s="7">
        <v>81637</v>
      </c>
      <c r="G64" s="7">
        <v>8324.64</v>
      </c>
      <c r="H64" s="7">
        <v>86.15</v>
      </c>
      <c r="I64" s="7">
        <v>710.65</v>
      </c>
      <c r="J64" s="7">
        <v>92606.780000000013</v>
      </c>
      <c r="K64" s="8">
        <v>1813.55</v>
      </c>
      <c r="L64" s="8">
        <v>3253.64</v>
      </c>
      <c r="M64" s="9">
        <f t="shared" si="1"/>
        <v>514364.45000000007</v>
      </c>
    </row>
    <row r="65" spans="1:13" x14ac:dyDescent="0.2">
      <c r="A65">
        <v>65</v>
      </c>
      <c r="B65">
        <f>+'[1]DICIEMBRE PORTAL'!C57</f>
        <v>55</v>
      </c>
      <c r="C65" t="str">
        <f>+'[1]DICIEMBRE PORTAL'!D57</f>
        <v>SAN LUIS RIO COLORADO</v>
      </c>
      <c r="D65" s="6" t="s">
        <v>71</v>
      </c>
      <c r="E65" s="7">
        <v>10366575.709999999</v>
      </c>
      <c r="F65" s="7">
        <v>1093746.0900000001</v>
      </c>
      <c r="G65" s="7">
        <v>162407.99</v>
      </c>
      <c r="H65" s="7">
        <v>1680.73</v>
      </c>
      <c r="I65" s="7">
        <v>369341.11</v>
      </c>
      <c r="J65" s="7">
        <v>2945445.68</v>
      </c>
      <c r="K65" s="8">
        <v>942548.18</v>
      </c>
      <c r="L65" s="8">
        <v>63476.21</v>
      </c>
      <c r="M65" s="9">
        <f t="shared" si="1"/>
        <v>15945221.699999999</v>
      </c>
    </row>
    <row r="66" spans="1:13" x14ac:dyDescent="0.2">
      <c r="A66">
        <v>66</v>
      </c>
      <c r="B66">
        <f>+'[1]DICIEMBRE PORTAL'!C58</f>
        <v>56</v>
      </c>
      <c r="C66" t="str">
        <f>+'[1]DICIEMBRE PORTAL'!D58</f>
        <v>SAN MIGUEL DE HORCASITAS</v>
      </c>
      <c r="D66" s="6" t="s">
        <v>72</v>
      </c>
      <c r="E66" s="7">
        <v>439060.33000000007</v>
      </c>
      <c r="F66" s="7">
        <v>98348.76999999999</v>
      </c>
      <c r="G66" s="7">
        <v>2011.2</v>
      </c>
      <c r="H66" s="7">
        <v>20.81</v>
      </c>
      <c r="I66" s="7">
        <v>14329.85</v>
      </c>
      <c r="J66" s="7">
        <v>124749.81</v>
      </c>
      <c r="K66" s="8">
        <v>36569.370000000003</v>
      </c>
      <c r="L66" s="8">
        <v>786.06</v>
      </c>
      <c r="M66" s="9">
        <f t="shared" si="1"/>
        <v>715876.20000000007</v>
      </c>
    </row>
    <row r="67" spans="1:13" x14ac:dyDescent="0.2">
      <c r="A67">
        <v>67</v>
      </c>
      <c r="B67">
        <f>+'[1]DICIEMBRE PORTAL'!C59</f>
        <v>57</v>
      </c>
      <c r="C67" t="str">
        <f>+'[1]DICIEMBRE PORTAL'!D59</f>
        <v>SAN PEDRO DE LA CUEVA</v>
      </c>
      <c r="D67" s="6" t="s">
        <v>73</v>
      </c>
      <c r="E67" s="7">
        <v>392705.61</v>
      </c>
      <c r="F67" s="7">
        <v>130549.55</v>
      </c>
      <c r="G67" s="7">
        <v>3640.43</v>
      </c>
      <c r="H67" s="7">
        <v>37.67</v>
      </c>
      <c r="I67" s="7">
        <v>4337.6899999999996</v>
      </c>
      <c r="J67" s="7">
        <v>111579.09</v>
      </c>
      <c r="K67" s="8">
        <v>11069.67</v>
      </c>
      <c r="L67" s="8">
        <v>1422.84</v>
      </c>
      <c r="M67" s="9">
        <f t="shared" si="1"/>
        <v>655342.54999999993</v>
      </c>
    </row>
    <row r="68" spans="1:13" x14ac:dyDescent="0.2">
      <c r="A68">
        <v>68</v>
      </c>
      <c r="B68">
        <f>+'[1]DICIEMBRE PORTAL'!C60</f>
        <v>58</v>
      </c>
      <c r="C68" t="str">
        <f>+'[1]DICIEMBRE PORTAL'!D60</f>
        <v>SANTA ANA</v>
      </c>
      <c r="D68" s="6" t="s">
        <v>74</v>
      </c>
      <c r="E68" s="7">
        <v>1196045.96</v>
      </c>
      <c r="F68" s="7">
        <v>239476.43</v>
      </c>
      <c r="G68" s="7">
        <v>12310.55</v>
      </c>
      <c r="H68" s="7">
        <v>127.4</v>
      </c>
      <c r="I68" s="7">
        <v>34451.72</v>
      </c>
      <c r="J68" s="7">
        <v>339831.43999999994</v>
      </c>
      <c r="K68" s="8">
        <v>87919.82</v>
      </c>
      <c r="L68" s="8">
        <v>4811.51</v>
      </c>
      <c r="M68" s="9">
        <f t="shared" si="1"/>
        <v>1914974.8299999998</v>
      </c>
    </row>
    <row r="69" spans="1:13" x14ac:dyDescent="0.2">
      <c r="A69">
        <v>69</v>
      </c>
      <c r="B69">
        <f>+'[1]DICIEMBRE PORTAL'!C61</f>
        <v>59</v>
      </c>
      <c r="C69" t="str">
        <f>+'[1]DICIEMBRE PORTAL'!D61</f>
        <v>SANTA CRUZ</v>
      </c>
      <c r="D69" s="6" t="s">
        <v>75</v>
      </c>
      <c r="E69" s="7">
        <v>354455.24</v>
      </c>
      <c r="F69" s="7">
        <v>110266.17</v>
      </c>
      <c r="G69" s="7">
        <v>3962.01</v>
      </c>
      <c r="H69" s="7">
        <v>41</v>
      </c>
      <c r="I69" s="7">
        <v>4146.66</v>
      </c>
      <c r="J69" s="7">
        <v>100711.04000000001</v>
      </c>
      <c r="K69" s="8">
        <v>10582.16</v>
      </c>
      <c r="L69" s="8">
        <v>1548.53</v>
      </c>
      <c r="M69" s="9">
        <f t="shared" si="1"/>
        <v>585712.81000000006</v>
      </c>
    </row>
    <row r="70" spans="1:13" x14ac:dyDescent="0.2">
      <c r="A70">
        <v>70</v>
      </c>
      <c r="B70">
        <f>+'[1]DICIEMBRE PORTAL'!C62</f>
        <v>60</v>
      </c>
      <c r="C70" t="str">
        <f>+'[1]DICIEMBRE PORTAL'!D62</f>
        <v>SARIC</v>
      </c>
      <c r="D70" s="6" t="s">
        <v>76</v>
      </c>
      <c r="E70" s="7">
        <v>400780.06</v>
      </c>
      <c r="F70" s="7">
        <v>130130.59999999999</v>
      </c>
      <c r="G70" s="7">
        <v>3027.21</v>
      </c>
      <c r="H70" s="7">
        <v>31.33</v>
      </c>
      <c r="I70" s="7">
        <v>5748.77</v>
      </c>
      <c r="J70" s="7">
        <v>113873.27</v>
      </c>
      <c r="K70" s="8">
        <v>14670.69</v>
      </c>
      <c r="L70" s="8">
        <v>1183.17</v>
      </c>
      <c r="M70" s="9">
        <f t="shared" si="1"/>
        <v>669445.1</v>
      </c>
    </row>
    <row r="71" spans="1:13" x14ac:dyDescent="0.2">
      <c r="A71">
        <v>71</v>
      </c>
      <c r="B71">
        <f>+'[1]DICIEMBRE PORTAL'!C63</f>
        <v>61</v>
      </c>
      <c r="C71" t="str">
        <f>+'[1]DICIEMBRE PORTAL'!D63</f>
        <v>SOYOPA</v>
      </c>
      <c r="D71" s="6" t="s">
        <v>77</v>
      </c>
      <c r="E71" s="7">
        <v>395844.56000000006</v>
      </c>
      <c r="F71" s="7">
        <v>136782.99</v>
      </c>
      <c r="G71" s="7">
        <v>3216.42</v>
      </c>
      <c r="H71" s="7">
        <v>33.29</v>
      </c>
      <c r="I71" s="7">
        <v>4200.1400000000003</v>
      </c>
      <c r="J71" s="7">
        <v>112470.95999999999</v>
      </c>
      <c r="K71" s="8">
        <v>10718.63</v>
      </c>
      <c r="L71" s="8">
        <v>1257.1199999999999</v>
      </c>
      <c r="M71" s="9">
        <f t="shared" si="1"/>
        <v>664524.1100000001</v>
      </c>
    </row>
    <row r="72" spans="1:13" x14ac:dyDescent="0.2">
      <c r="A72">
        <v>72</v>
      </c>
      <c r="B72">
        <f>+'[1]DICIEMBRE PORTAL'!C64</f>
        <v>62</v>
      </c>
      <c r="C72" t="str">
        <f>+'[1]DICIEMBRE PORTAL'!D64</f>
        <v>SUAQUI GRANDE</v>
      </c>
      <c r="D72" s="6" t="s">
        <v>78</v>
      </c>
      <c r="E72" s="7">
        <v>350504.56</v>
      </c>
      <c r="F72" s="7">
        <v>118250.64</v>
      </c>
      <c r="G72" s="7">
        <v>3744.37</v>
      </c>
      <c r="H72" s="7">
        <v>38.75</v>
      </c>
      <c r="I72" s="7">
        <v>2992.8</v>
      </c>
      <c r="J72" s="7">
        <v>99588.540000000008</v>
      </c>
      <c r="K72" s="8">
        <v>7637.53</v>
      </c>
      <c r="L72" s="8">
        <v>1463.47</v>
      </c>
      <c r="M72" s="9">
        <f t="shared" si="1"/>
        <v>584220.66</v>
      </c>
    </row>
    <row r="73" spans="1:13" x14ac:dyDescent="0.2">
      <c r="A73">
        <v>73</v>
      </c>
      <c r="B73">
        <f>+'[1]DICIEMBRE PORTAL'!C65</f>
        <v>63</v>
      </c>
      <c r="C73" t="str">
        <f>+'[1]DICIEMBRE PORTAL'!D65</f>
        <v>TEPACHE</v>
      </c>
      <c r="D73" s="6" t="s">
        <v>79</v>
      </c>
      <c r="E73" s="7">
        <v>414812.97</v>
      </c>
      <c r="F73" s="7">
        <v>159045.26999999999</v>
      </c>
      <c r="G73" s="7">
        <v>1967.85</v>
      </c>
      <c r="H73" s="7">
        <v>20.36</v>
      </c>
      <c r="I73" s="7">
        <v>3919.94</v>
      </c>
      <c r="J73" s="7">
        <v>117860.43000000001</v>
      </c>
      <c r="K73" s="8">
        <v>10003.58</v>
      </c>
      <c r="L73" s="8">
        <v>769.12</v>
      </c>
      <c r="M73" s="9">
        <f t="shared" si="1"/>
        <v>708399.5199999999</v>
      </c>
    </row>
    <row r="74" spans="1:13" x14ac:dyDescent="0.2">
      <c r="A74">
        <v>74</v>
      </c>
      <c r="B74">
        <f>+'[1]DICIEMBRE PORTAL'!C66</f>
        <v>64</v>
      </c>
      <c r="C74" t="str">
        <f>+'[1]DICIEMBRE PORTAL'!D66</f>
        <v>TRINCHERAS</v>
      </c>
      <c r="D74" s="6" t="s">
        <v>80</v>
      </c>
      <c r="E74" s="7">
        <v>384797.99</v>
      </c>
      <c r="F74" s="7">
        <v>127605.74</v>
      </c>
      <c r="G74" s="7">
        <v>3427.96</v>
      </c>
      <c r="H74" s="7">
        <v>35.479999999999997</v>
      </c>
      <c r="I74" s="7">
        <v>4472.6499999999996</v>
      </c>
      <c r="J74" s="7">
        <v>109332.29999999999</v>
      </c>
      <c r="K74" s="8">
        <v>11414.08</v>
      </c>
      <c r="L74" s="8">
        <v>1339.8</v>
      </c>
      <c r="M74" s="9">
        <f t="shared" si="1"/>
        <v>642426</v>
      </c>
    </row>
    <row r="75" spans="1:13" x14ac:dyDescent="0.2">
      <c r="A75">
        <v>75</v>
      </c>
      <c r="B75">
        <f>+'[1]DICIEMBRE PORTAL'!C67</f>
        <v>65</v>
      </c>
      <c r="C75" t="str">
        <f>+'[1]DICIEMBRE PORTAL'!D67</f>
        <v>TUBUTAMA</v>
      </c>
      <c r="D75" s="6" t="s">
        <v>81</v>
      </c>
      <c r="E75" s="7">
        <v>390451.64</v>
      </c>
      <c r="F75" s="7">
        <v>132199.88999999998</v>
      </c>
      <c r="G75" s="7">
        <v>3137.43</v>
      </c>
      <c r="H75" s="7">
        <v>32.47</v>
      </c>
      <c r="I75" s="7">
        <v>4579.66</v>
      </c>
      <c r="J75" s="7">
        <v>110938.67</v>
      </c>
      <c r="K75" s="8">
        <v>11687.15</v>
      </c>
      <c r="L75" s="8">
        <v>1226.24</v>
      </c>
      <c r="M75" s="9">
        <f t="shared" si="1"/>
        <v>654253.15000000014</v>
      </c>
    </row>
    <row r="76" spans="1:13" x14ac:dyDescent="0.2">
      <c r="A76">
        <v>76</v>
      </c>
      <c r="B76">
        <f>+'[1]DICIEMBRE PORTAL'!C68</f>
        <v>66</v>
      </c>
      <c r="C76" t="str">
        <f>+'[1]DICIEMBRE PORTAL'!D68</f>
        <v>URES</v>
      </c>
      <c r="D76" s="6" t="s">
        <v>82</v>
      </c>
      <c r="E76" s="7">
        <v>937580.8</v>
      </c>
      <c r="F76" s="7">
        <v>248089.12</v>
      </c>
      <c r="G76" s="7">
        <v>4884.3</v>
      </c>
      <c r="H76" s="7">
        <v>50.55</v>
      </c>
      <c r="I76" s="7">
        <v>24362.77</v>
      </c>
      <c r="J76" s="7">
        <v>266393.97000000003</v>
      </c>
      <c r="K76" s="8">
        <v>62173.120000000003</v>
      </c>
      <c r="L76" s="8">
        <v>1909</v>
      </c>
      <c r="M76" s="9">
        <f t="shared" si="1"/>
        <v>1545443.6300000001</v>
      </c>
    </row>
    <row r="77" spans="1:13" x14ac:dyDescent="0.2">
      <c r="A77">
        <v>77</v>
      </c>
      <c r="B77">
        <f>+'[1]DICIEMBRE PORTAL'!C69</f>
        <v>67</v>
      </c>
      <c r="C77" t="str">
        <f>+'[1]DICIEMBRE PORTAL'!D69</f>
        <v>VILLA HIDALGO</v>
      </c>
      <c r="D77" s="6" t="s">
        <v>83</v>
      </c>
      <c r="E77" s="7">
        <v>385683.87</v>
      </c>
      <c r="F77" s="7">
        <v>132228.79999999999</v>
      </c>
      <c r="G77" s="7">
        <v>2492.0100000000002</v>
      </c>
      <c r="H77" s="7">
        <v>25.79</v>
      </c>
      <c r="I77" s="7">
        <v>5058.5</v>
      </c>
      <c r="J77" s="7">
        <v>109584</v>
      </c>
      <c r="K77" s="8">
        <v>12909.16</v>
      </c>
      <c r="L77" s="8">
        <v>973.99</v>
      </c>
      <c r="M77" s="9">
        <f t="shared" si="1"/>
        <v>648956.12</v>
      </c>
    </row>
    <row r="78" spans="1:13" x14ac:dyDescent="0.2">
      <c r="A78">
        <v>78</v>
      </c>
      <c r="B78">
        <f>+'[1]DICIEMBRE PORTAL'!C70</f>
        <v>68</v>
      </c>
      <c r="C78" t="str">
        <f>+'[1]DICIEMBRE PORTAL'!D70</f>
        <v>VILLA PESQUEIRA</v>
      </c>
      <c r="D78" s="6" t="s">
        <v>84</v>
      </c>
      <c r="E78" s="7">
        <v>380725.9</v>
      </c>
      <c r="F78" s="7">
        <v>121275.04000000001</v>
      </c>
      <c r="G78" s="7">
        <v>4251.96</v>
      </c>
      <c r="H78" s="7">
        <v>44</v>
      </c>
      <c r="I78" s="7">
        <v>4049.82</v>
      </c>
      <c r="J78" s="7">
        <v>108175.3</v>
      </c>
      <c r="K78" s="8">
        <v>10335.02</v>
      </c>
      <c r="L78" s="8">
        <v>1661.85</v>
      </c>
      <c r="M78" s="9">
        <f t="shared" si="1"/>
        <v>630518.89000000013</v>
      </c>
    </row>
    <row r="79" spans="1:13" ht="13.5" thickBot="1" x14ac:dyDescent="0.25">
      <c r="A79">
        <v>79</v>
      </c>
      <c r="B79">
        <f>+'[1]DICIEMBRE PORTAL'!C71</f>
        <v>69</v>
      </c>
      <c r="C79" t="str">
        <f>+'[1]DICIEMBRE PORTAL'!D71</f>
        <v>YECORA</v>
      </c>
      <c r="D79" s="6" t="s">
        <v>85</v>
      </c>
      <c r="E79" s="7">
        <v>634235.22</v>
      </c>
      <c r="F79" s="7">
        <v>168258.4</v>
      </c>
      <c r="G79" s="7">
        <v>4058.85</v>
      </c>
      <c r="H79" s="7">
        <v>42</v>
      </c>
      <c r="I79" s="7">
        <v>15458.17</v>
      </c>
      <c r="J79" s="7">
        <v>180204.66999999998</v>
      </c>
      <c r="K79" s="8">
        <v>39448.879999999997</v>
      </c>
      <c r="L79" s="8">
        <v>1586.37</v>
      </c>
      <c r="M79" s="9">
        <f t="shared" si="1"/>
        <v>1043292.56</v>
      </c>
    </row>
    <row r="80" spans="1:13" x14ac:dyDescent="0.2">
      <c r="B80">
        <f>+'[1]DICIEMBRE PORTAL'!C72</f>
        <v>70</v>
      </c>
      <c r="C80" t="str">
        <f>+'[1]DICIEMBRE PORTAL'!D72</f>
        <v>GENERAL PLUTARCO ELIAS CALLES</v>
      </c>
      <c r="D80" s="11"/>
      <c r="E80" s="12"/>
      <c r="F80" s="13"/>
      <c r="G80" s="14"/>
      <c r="H80" s="15"/>
      <c r="I80" s="13"/>
      <c r="J80" s="13"/>
      <c r="K80" s="13"/>
      <c r="L80" s="13"/>
      <c r="M80" s="16"/>
    </row>
    <row r="81" spans="2:13" ht="15" x14ac:dyDescent="0.25">
      <c r="B81">
        <f>+'[1]DICIEMBRE PORTAL'!C73</f>
        <v>71</v>
      </c>
      <c r="C81" t="str">
        <f>+'[1]DICIEMBRE PORTAL'!D73</f>
        <v>BENITO JUAREZ</v>
      </c>
      <c r="D81" s="17" t="s">
        <v>86</v>
      </c>
      <c r="E81" s="18">
        <f>SUM(E8:E79)</f>
        <v>176696607.59000003</v>
      </c>
      <c r="F81" s="18">
        <f t="shared" ref="F81:M81" si="2">SUM(F8:F79)</f>
        <v>25132119.999999996</v>
      </c>
      <c r="G81" s="18">
        <f t="shared" si="2"/>
        <v>2542504.3999999994</v>
      </c>
      <c r="H81" s="18">
        <f t="shared" si="2"/>
        <v>26311.87</v>
      </c>
      <c r="I81" s="18">
        <f t="shared" si="2"/>
        <v>5646785.6000000006</v>
      </c>
      <c r="J81" s="18">
        <f t="shared" si="2"/>
        <v>50204645.599999987</v>
      </c>
      <c r="K81" s="18">
        <f t="shared" si="2"/>
        <v>14410438.799999995</v>
      </c>
      <c r="L81" s="18">
        <f t="shared" si="2"/>
        <v>993722.99999999988</v>
      </c>
      <c r="M81" s="19">
        <f t="shared" si="2"/>
        <v>275653136.86000007</v>
      </c>
    </row>
    <row r="82" spans="2:13" ht="13.5" thickBot="1" x14ac:dyDescent="0.25">
      <c r="B82">
        <f>+'[1]DICIEMBRE PORTAL'!C74</f>
        <v>72</v>
      </c>
      <c r="C82" t="str">
        <f>+'[1]DICIEMBRE PORTAL'!D74</f>
        <v>SAN IGNACIO RIO MUERTO</v>
      </c>
      <c r="D82" s="20"/>
      <c r="E82" s="21"/>
      <c r="F82" s="22"/>
      <c r="G82" s="22"/>
      <c r="H82" s="23"/>
      <c r="I82" s="22"/>
      <c r="J82" s="22"/>
      <c r="K82" s="22"/>
      <c r="L82" s="22"/>
      <c r="M82" s="24"/>
    </row>
    <row r="83" spans="2:13" x14ac:dyDescent="0.2">
      <c r="D83" s="25" t="s">
        <v>87</v>
      </c>
    </row>
    <row r="84" spans="2:13" x14ac:dyDescent="0.2">
      <c r="E84" s="10"/>
      <c r="F84" s="10"/>
      <c r="G84" s="10"/>
      <c r="H84" s="10"/>
      <c r="I84" s="10"/>
      <c r="J84" s="10"/>
      <c r="K84" s="10"/>
      <c r="L84" s="10"/>
      <c r="M84" s="10"/>
    </row>
  </sheetData>
  <mergeCells count="6">
    <mergeCell ref="E6:F6"/>
    <mergeCell ref="D1:M1"/>
    <mergeCell ref="D2:M2"/>
    <mergeCell ref="D3:M3"/>
    <mergeCell ref="D4:M4"/>
    <mergeCell ref="D5:M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2015</vt:lpstr>
      <vt:lpstr>'DICIEMBRE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ProcuF</dc:creator>
  <cp:lastModifiedBy>Procu8</cp:lastModifiedBy>
  <cp:lastPrinted>2015-12-30T20:31:29Z</cp:lastPrinted>
  <dcterms:created xsi:type="dcterms:W3CDTF">2015-12-30T20:30:05Z</dcterms:created>
  <dcterms:modified xsi:type="dcterms:W3CDTF">2017-07-05T20:25:57Z</dcterms:modified>
</cp:coreProperties>
</file>