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MIRs\MIRs 2017\MIRs aprobadas\"/>
    </mc:Choice>
  </mc:AlternateContent>
  <bookViews>
    <workbookView xWindow="0" yWindow="0" windowWidth="28800" windowHeight="12435" activeTab="30"/>
  </bookViews>
  <sheets>
    <sheet name="E404E08" sheetId="2" r:id="rId1"/>
    <sheet name="E411E40" sheetId="3" r:id="rId2"/>
    <sheet name="E411E41" sheetId="4" r:id="rId3"/>
    <sheet name="E403K06" sheetId="1" r:id="rId4"/>
    <sheet name="E306F11" sheetId="5" r:id="rId5"/>
    <sheet name="E202K05" sheetId="8" r:id="rId6"/>
    <sheet name="E204K08" sheetId="6" r:id="rId7"/>
    <sheet name="E416E32" sheetId="7" r:id="rId8"/>
    <sheet name="E210K15" sheetId="9" r:id="rId9"/>
    <sheet name="E208E12 " sheetId="10" r:id="rId10"/>
    <sheet name="E404E12" sheetId="11" r:id="rId11"/>
    <sheet name="E404E10" sheetId="12" r:id="rId12"/>
    <sheet name="E405E14" sheetId="14" r:id="rId13"/>
    <sheet name="E108E17 " sheetId="15" r:id="rId14"/>
    <sheet name="E209E14" sheetId="22" r:id="rId15"/>
    <sheet name="E404E11" sheetId="17" r:id="rId16"/>
    <sheet name="E408E20" sheetId="18" r:id="rId17"/>
    <sheet name="E603E03" sheetId="19" r:id="rId18"/>
    <sheet name="E404U07" sheetId="20" r:id="rId19"/>
    <sheet name="E418E34" sheetId="21" r:id="rId20"/>
    <sheet name="E110E20" sheetId="23" r:id="rId21"/>
    <sheet name="E407E17 " sheetId="24" r:id="rId22"/>
    <sheet name="E103E06" sheetId="25" r:id="rId23"/>
    <sheet name="E101E01" sheetId="26" r:id="rId24"/>
    <sheet name="E406E15" sheetId="27" r:id="rId25"/>
    <sheet name="E202E09" sheetId="33" r:id="rId26"/>
    <sheet name="E413E28" sheetId="28" r:id="rId27"/>
    <sheet name="E404E13" sheetId="29" r:id="rId28"/>
    <sheet name="E401E01" sheetId="30" r:id="rId29"/>
    <sheet name="E110E21" sheetId="31" r:id="rId30"/>
    <sheet name="E110E22" sheetId="32" r:id="rId31"/>
  </sheets>
  <definedNames>
    <definedName name="_xlnm.Print_Area" localSheetId="23">E101E01!$A$1:$K$26</definedName>
    <definedName name="_xlnm.Print_Area" localSheetId="22">E103E06!$A$1:$K$21</definedName>
    <definedName name="_xlnm.Print_Area" localSheetId="13">'E108E17 '!$A$1:$K$31</definedName>
    <definedName name="_xlnm.Print_Area" localSheetId="20">E110E20!$A$1:$K$21</definedName>
    <definedName name="_xlnm.Print_Area" localSheetId="25">E202E09!$B$1:$L$19</definedName>
    <definedName name="_xlnm.Print_Area" localSheetId="6">E204K08!$A$1:$K$38</definedName>
    <definedName name="_xlnm.Print_Area" localSheetId="9">'E208E12 '!$A$1:$K$44</definedName>
    <definedName name="_xlnm.Print_Area" localSheetId="14">E209E14!$A$1:$K$29</definedName>
    <definedName name="_xlnm.Print_Area" localSheetId="0">E404E08!$A$1:$K$46</definedName>
    <definedName name="_xlnm.Print_Area" localSheetId="11">E404E10!$A$1:$K$32</definedName>
    <definedName name="_xlnm.Print_Area" localSheetId="15">E404E11!$A$1:$K$21</definedName>
    <definedName name="_xlnm.Print_Area" localSheetId="10">E404E12!$A$1:$K$38</definedName>
    <definedName name="_xlnm.Print_Area" localSheetId="18">E404U07!$A$1:$K$28</definedName>
    <definedName name="_xlnm.Print_Area" localSheetId="12">E405E14!$A$1:$K$20</definedName>
    <definedName name="_xlnm.Print_Area" localSheetId="21">'E407E17 '!$A$1:$K$36</definedName>
    <definedName name="_xlnm.Print_Area" localSheetId="16">E408E20!$A$1:$K$17</definedName>
    <definedName name="_xlnm.Print_Area" localSheetId="1">E411E40!$A$1:$J$22</definedName>
    <definedName name="_xlnm.Print_Area" localSheetId="2">E411E41!$A$1:$J$17</definedName>
    <definedName name="_xlnm.Print_Area" localSheetId="26">E413E28!$A$1:$K$25</definedName>
    <definedName name="_xlnm.Print_Area" localSheetId="19">E418E34!$A$1:$K$18</definedName>
    <definedName name="_xlnm.Print_Area" localSheetId="17">E603E03!$A$1:$K$21</definedName>
    <definedName name="_xlnm.Print_Titles" localSheetId="23">E101E01!$7:$8</definedName>
    <definedName name="_xlnm.Print_Titles" localSheetId="22">E103E06!$8:$9</definedName>
    <definedName name="_xlnm.Print_Titles" localSheetId="13">'E108E17 '!$8:$9</definedName>
    <definedName name="_xlnm.Print_Titles" localSheetId="20">E110E20!$8:$9</definedName>
    <definedName name="_xlnm.Print_Titles" localSheetId="29">E110E21!$8:$9</definedName>
    <definedName name="_xlnm.Print_Titles" localSheetId="30">E110E22!$7:$8</definedName>
    <definedName name="_xlnm.Print_Titles" localSheetId="25">E202E09!$A$7:$IV$8</definedName>
    <definedName name="_xlnm.Print_Titles" localSheetId="5">E202K05!$8:$9</definedName>
    <definedName name="_xlnm.Print_Titles" localSheetId="6">E204K08!$8:$9</definedName>
    <definedName name="_xlnm.Print_Titles" localSheetId="9">'E208E12 '!$8:$9</definedName>
    <definedName name="_xlnm.Print_Titles" localSheetId="14">E209E14!$8:$9</definedName>
    <definedName name="_xlnm.Print_Titles" localSheetId="8">E210K15!$8:$9</definedName>
    <definedName name="_xlnm.Print_Titles" localSheetId="4">E306F11!$8:$9</definedName>
    <definedName name="_xlnm.Print_Titles" localSheetId="28">E401E01!$7:$8</definedName>
    <definedName name="_xlnm.Print_Titles" localSheetId="3">E403K06!$8:$9</definedName>
    <definedName name="_xlnm.Print_Titles" localSheetId="0">E404E08!$8:$9</definedName>
    <definedName name="_xlnm.Print_Titles" localSheetId="11">E404E10!$8:$9</definedName>
    <definedName name="_xlnm.Print_Titles" localSheetId="15">E404E11!$8:$9</definedName>
    <definedName name="_xlnm.Print_Titles" localSheetId="10">E404E12!$8:$9</definedName>
    <definedName name="_xlnm.Print_Titles" localSheetId="27">E404E13!$A$7:$IV$8</definedName>
    <definedName name="_xlnm.Print_Titles" localSheetId="18">E404U07!$8:$9</definedName>
    <definedName name="_xlnm.Print_Titles" localSheetId="12">E405E14!$8:$9</definedName>
    <definedName name="_xlnm.Print_Titles" localSheetId="24">E406E15!$8:$9</definedName>
    <definedName name="_xlnm.Print_Titles" localSheetId="21">'E407E17 '!$1:$9</definedName>
    <definedName name="_xlnm.Print_Titles" localSheetId="16">E408E20!$8:$9</definedName>
    <definedName name="_xlnm.Print_Titles" localSheetId="1">E411E40!$8:$9</definedName>
    <definedName name="_xlnm.Print_Titles" localSheetId="26">E413E28!$A$7:$IV$8</definedName>
    <definedName name="_xlnm.Print_Titles" localSheetId="7">E416E32!$1:$9</definedName>
    <definedName name="_xlnm.Print_Titles" localSheetId="19">E418E34!$7:$8</definedName>
    <definedName name="_xlnm.Print_Titles" localSheetId="17">E603E03!$8:$9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1" l="1"/>
  <c r="I16" i="21"/>
  <c r="H16" i="21"/>
  <c r="I21" i="11"/>
  <c r="H21" i="11"/>
  <c r="I19" i="11"/>
  <c r="H19" i="11"/>
  <c r="I16" i="11"/>
  <c r="L41" i="10"/>
  <c r="L39" i="10"/>
  <c r="M28" i="10"/>
  <c r="M17" i="10"/>
  <c r="T16" i="10"/>
  <c r="N16" i="10"/>
  <c r="O16" i="10"/>
  <c r="T15" i="10"/>
  <c r="O15" i="10"/>
  <c r="P13" i="10"/>
</calcChain>
</file>

<file path=xl/sharedStrings.xml><?xml version="1.0" encoding="utf-8"?>
<sst xmlns="http://schemas.openxmlformats.org/spreadsheetml/2006/main" count="5169" uniqueCount="2681">
  <si>
    <t>Dependencia y/o Entidad:</t>
  </si>
  <si>
    <t>Instituto Sonorense de Infraestructura Educativa</t>
  </si>
  <si>
    <t>Programa Presupuestario:</t>
  </si>
  <si>
    <t>E403K06 INFRAESTRUCTURA EDUCATIVA</t>
  </si>
  <si>
    <t>Eje del PED:</t>
  </si>
  <si>
    <t>EJE 4 Todos los sonorenses todas las oportunidades</t>
  </si>
  <si>
    <t>Reto del PED:</t>
  </si>
  <si>
    <t>Reto 03 Mejorar la infraestructura y equipo del sector educativo para fortalecer y ampliar los servicios formativos con un enfoque equitativo, incluyente, sustentable y congruente con las necesidades específicas del sector.</t>
  </si>
  <si>
    <t>Beneficiarios:</t>
  </si>
  <si>
    <t>Alumnos de Educación Básica, Media Superior y Superior Pública en el estado de Sonora.</t>
  </si>
  <si>
    <t>Infraestructura Educativa</t>
  </si>
  <si>
    <t>Infraestructura educativa</t>
  </si>
  <si>
    <t>Resumen narrativo</t>
  </si>
  <si>
    <t>Indicadores</t>
  </si>
  <si>
    <t>Línea base</t>
  </si>
  <si>
    <t>Medios de verificación</t>
  </si>
  <si>
    <t>Supuestos</t>
  </si>
  <si>
    <t>(Objetivos)</t>
  </si>
  <si>
    <t>Nombre</t>
  </si>
  <si>
    <t>Fórmula</t>
  </si>
  <si>
    <t>Sentido del Indicador</t>
  </si>
  <si>
    <t>Frecuencia</t>
  </si>
  <si>
    <t>Valor 2016</t>
  </si>
  <si>
    <t>(Fuentes)</t>
  </si>
  <si>
    <t>FIN</t>
  </si>
  <si>
    <t>Contribuir a mejorar la calidad de la educación, mediante espacios educativos y culturales públicos que ofrecen condiciones físicas óptimas para el aprendizaje</t>
  </si>
  <si>
    <t>Porcentaje de planteles educativos públicos funcionales y seguros</t>
  </si>
  <si>
    <t>(Número de planteles educativos públicos funcionales y seguros acreditados por ISIE* / Total de planteles educativos públicos (Todos los Planteles Educativos del Nivel Básico, Medio Superior y Superior))*100</t>
  </si>
  <si>
    <t>Ascendente</t>
  </si>
  <si>
    <t>Anual</t>
  </si>
  <si>
    <t>(587/3050)*100= 19.20%</t>
  </si>
  <si>
    <t>((587+ 1370) / 3050)*100= 64.16 %</t>
  </si>
  <si>
    <t>Archivo de la Dirección General de Obras de ISIE</t>
  </si>
  <si>
    <t>No aplica</t>
  </si>
  <si>
    <t>PROPÓSITO</t>
  </si>
  <si>
    <t>Espacios educativos y culturales públicos que ofrecen condiciones físicas óptimas para un aprendizaje de calidad</t>
  </si>
  <si>
    <t>Porcentaje de planteles educativos públicos construidos y/o rehabilitados en relación con el programa anual</t>
  </si>
  <si>
    <t>(Número de planteles educativos públicos construidos y/o rehabilitados / total de planteles educativos públicos programados para ser construidos y/o rehabilitados en el programa anual)*100</t>
  </si>
  <si>
    <t>(587/1,163)*100= 50.47%</t>
  </si>
  <si>
    <t>(1370/1370)*100 =    100%</t>
  </si>
  <si>
    <t>La SEC mantiene la  consistencia en la programación  de espacios educativos a intervenir.</t>
  </si>
  <si>
    <t>COMPONENTES</t>
  </si>
  <si>
    <t xml:space="preserve">C1: Planteles educativos  y culturales públicos rehabilitados </t>
  </si>
  <si>
    <t>C1: Porcentaje de planteles educativos y culturales públicos rehabilitados respecto a los programados</t>
  </si>
  <si>
    <t>C1: (Número de planteles educativos y culturales públicos rehabilitados / total de planteles educativos y culturales públicos programados para ser rehabilitados)*100</t>
  </si>
  <si>
    <t>(590/763)*100=77.32%</t>
  </si>
  <si>
    <t>(1176/1176)*100= 100%</t>
  </si>
  <si>
    <t>La SEC entrega oportunamente la solicitud de necesidades de construcción, rehabilitación y adquisición de  mobiliario y equipo escolar, se autorizan y liberan oportunamente los recursos y existen condiciones metereológicas adecuadas para llevar a cabo las intervenciones.</t>
  </si>
  <si>
    <t>C2: Espacios educativos y culturales públicos construidos**</t>
  </si>
  <si>
    <t>C2: Porcentaje de espacios educativos y culturales públicos construídos respecto a los programados</t>
  </si>
  <si>
    <t>C2: (Número de espacios educativos y culturales públicos construidos / total de espacios educativos y culturales públicos programados para ser construidos)*100</t>
  </si>
  <si>
    <t>(446/515)*100= 86.60%</t>
  </si>
  <si>
    <t>(273/273)*100=100%</t>
  </si>
  <si>
    <t>C3: Mobiliario y equipo escolar entregado</t>
  </si>
  <si>
    <t>C3: Porcentaje de espacios educativos y culturales públicos equipados respecto a los programados</t>
  </si>
  <si>
    <t>C3: (Número de espacios educativos y culturales públicos equipados / total de espacios educativos y culturales públicos programados para ser equipados)*100</t>
  </si>
  <si>
    <t>(346/390)*100= 88.71%</t>
  </si>
  <si>
    <t>(98/98)*100=100%</t>
  </si>
  <si>
    <t>Archivo de la Dirección General de Técnica de ISIE</t>
  </si>
  <si>
    <t>ACTIVIDADES</t>
  </si>
  <si>
    <t>A1 C1: Elaboración de dictámenes técnicos</t>
  </si>
  <si>
    <t>A1C1: Porcentaje de dictámenes elaborados</t>
  </si>
  <si>
    <t>A1C1: (Número de dictámenes elaborados / total de rehabilitaciones programadas)*100</t>
  </si>
  <si>
    <t>Trimestral</t>
  </si>
  <si>
    <t>(763/763)*100= 100%</t>
  </si>
  <si>
    <t>(1,176/1,176)*100= 100%</t>
  </si>
  <si>
    <t xml:space="preserve"> Dictámenes técnicos en resguardo de la Dirección General de Obras del ISIE</t>
  </si>
  <si>
    <t>La SEC entrega oportunamente la solicitud de necesidades de construcción, rehabilitación y adquisición de mobiliario y equipo escolar, se autorizan y liberan oportunamente los recursos y existen condiciones metereológicas adecuadas para llevar a cabo las intervenciones.</t>
  </si>
  <si>
    <t>A2 C1: Elaboración del proyecto ejecutivo</t>
  </si>
  <si>
    <t>A2 C1: Porcentaje de proyectos elaborados</t>
  </si>
  <si>
    <t>A2 C1: (Número de proyectos elaborados  / total de rehabilitaciones programadas)*100</t>
  </si>
  <si>
    <t>Proyectos ejecutivos en resguardo de la Dirección General Técnica</t>
  </si>
  <si>
    <t>A3 C1: Elaboración del presupuesto y gestión del recurso</t>
  </si>
  <si>
    <t>A3 C1: Porcentaje de presupuestos elaborados  y gestionados</t>
  </si>
  <si>
    <t>A3 C1: (Número de presupuestos elaborados  y gestionados  / total de rehabilitaciones programadas)*100</t>
  </si>
  <si>
    <t>(1,176/1,176)*100 = 100%</t>
  </si>
  <si>
    <t>Presupuestos en resguardo de la Dirección General Técnica</t>
  </si>
  <si>
    <t>A4 C1: Licitación de la obra</t>
  </si>
  <si>
    <t>A4 C1: Porcentaje de licitaciones elaboradas</t>
  </si>
  <si>
    <t>A4 C1: (Número de licitaciones elaborados  / total de rehabilitaciones programadas que por ley requieren licitación pública)*100</t>
  </si>
  <si>
    <t>(90/90)*100= 100%</t>
  </si>
  <si>
    <t>(120/120)*100= 100%</t>
  </si>
  <si>
    <t>Licitaciones en resguardo de la Dirección General Técnica</t>
  </si>
  <si>
    <t>A5 C1: Ejecución de la obra</t>
  </si>
  <si>
    <t>A5 C1: Porcentaje de obras ejecutadas</t>
  </si>
  <si>
    <t>A5 C1: (Número de obras ejecutadas elaboradas / total de rehabilitaciones programadas)*100</t>
  </si>
  <si>
    <t>(590/763)*100= 77.32%</t>
  </si>
  <si>
    <t>(1,176/1,176 )*100= 100%</t>
  </si>
  <si>
    <t>Expediente de la Obra en Resguardo del Archivo en trámite de ISIE</t>
  </si>
  <si>
    <t>A1 C2: Elaboración de dictámenes técnicos</t>
  </si>
  <si>
    <t>A1 C2: Porcentaje de dictámenes elaborados</t>
  </si>
  <si>
    <t>A1 C2: (Número de dictámenes elaborados / total de construcciones programadas)*100</t>
  </si>
  <si>
    <t>(400/400)*100= 100%</t>
  </si>
  <si>
    <t>(167/167)*100 = 100%</t>
  </si>
  <si>
    <t>A2 C2: Elaboración del proyecto ejecutivo</t>
  </si>
  <si>
    <t>A2 C2: Porcentaje de proyectos elaborados</t>
  </si>
  <si>
    <t>A3 C3: (Número de proyectos ejecutivos elaborados / total de construcciones programadas)*100</t>
  </si>
  <si>
    <t>Proyectos ejecutivos en resguardo de la Dirección General Técnica de ISIE</t>
  </si>
  <si>
    <t>A3 C2: Elaboración del presupuesto y gestión del recurso.</t>
  </si>
  <si>
    <t>A3 C2: Porcentaje de presupuestos elaborados  y gestionados</t>
  </si>
  <si>
    <t>A3 C2: (Número de presupuestos elaborados y proyectos con recursos gestionados/ total de construcciones programadas)*100</t>
  </si>
  <si>
    <t>(167/167)*100= 100%</t>
  </si>
  <si>
    <t>Presupuestos en resguardo de la Dirección General Técnica de ISIE</t>
  </si>
  <si>
    <t>A4 C2: Licitación de la obra</t>
  </si>
  <si>
    <t>A4 C2: Porcentaje de licitaciones elaboradas</t>
  </si>
  <si>
    <t>A4 C2: (Número de licitaciones de obra realizadas / total de construcciones programadas que por ley requieren licitarse)*100</t>
  </si>
  <si>
    <t>(156/156)*100= 100%</t>
  </si>
  <si>
    <t>(140/140)*100 = 100%</t>
  </si>
  <si>
    <t>Licitaciones en resguardo de la Dirección General Técnica de ISIE</t>
  </si>
  <si>
    <t>A5 C2: Ejecución de la obra</t>
  </si>
  <si>
    <t>A5 C2: Porcentaje de obras ejecutadas</t>
  </si>
  <si>
    <t>A5 C2: (Número de licitaciones de obra ejecutadas / total de construcciones programadas que por ley requieren licitarse)*100</t>
  </si>
  <si>
    <t>(267/267)*100= 100%</t>
  </si>
  <si>
    <t>Expediente de la Obra  en Resguardo del Archivo de Concentración de ISIE</t>
  </si>
  <si>
    <t>A1 C3:Elaboración del presupuesto y gestión del recurso</t>
  </si>
  <si>
    <t>A1 C3: Porcentaje de presupuestos elaborados y proyectos con recursos gestionados</t>
  </si>
  <si>
    <t>A1 C3: (Número de presupuestos elaborados y proyectos con recursos gestionados/ total de equipamientos programados)*100</t>
  </si>
  <si>
    <t>(331/390)*100= 84.87%</t>
  </si>
  <si>
    <t>(98/98)*100 = 100%</t>
  </si>
  <si>
    <t>Presupuesto y proyecto en resguardo de la Dirección General Técnica</t>
  </si>
  <si>
    <t>A2 C3: Licitación de la adquisición de mobiliario y/o equipo.</t>
  </si>
  <si>
    <t>A2 C3: Porcentaje de licitaciones de mobiliario y equipamiento realizadas</t>
  </si>
  <si>
    <t>A2 C3: (Número de licitaciones de mobiliario y equipamiento realizadas/ total de equipamientos programados que por ley requieren licitarse)*100</t>
  </si>
  <si>
    <t>(331/331)*100= 100%</t>
  </si>
  <si>
    <t>Licitación en resguado de la Dirección General Técnica</t>
  </si>
  <si>
    <t>A3 C3: Adquisición  y entrega de mobiliario y/o equipo</t>
  </si>
  <si>
    <t>A3 C3: Porcentaje de adquisciones y entrega de mobiliario y/o equipo realizada.</t>
  </si>
  <si>
    <t>A3 C3: (Número de adquisciones y entrega de mobiliario y/o equipo realizada / total de equipamientos programados)*100</t>
  </si>
  <si>
    <t>(98/98)*100= 100%</t>
  </si>
  <si>
    <t>Expediente de Adquisición en resguardo del Archivo en trámite de ISIE</t>
  </si>
  <si>
    <t>Secretaría de Educación y Cultura</t>
  </si>
  <si>
    <t>E404E08 EDUCACIÓN BÁSICA DE CALIDAD E INCLUYENTE</t>
  </si>
  <si>
    <t>Reto 04 Elevar la calidad de la educación para impulsar la creatividad, el ingenio, las competencias y los valores fundamentales de los sonorenses, potencializando el talento del personal docente y desarrollando sus capacidades de aprendizaje.</t>
  </si>
  <si>
    <t>Población de 3 a 14 años en el estado de Sonora.</t>
  </si>
  <si>
    <t>Valor 2016*</t>
  </si>
  <si>
    <t>Contribuir a elevar la calidad de la educación básica basada en competencias, mediante la mejora del logro académico de los alumnos</t>
  </si>
  <si>
    <t>Porcentaje de alumnos de 6º de primaria con nivel III y IV en evaluación de  Matemáticas de PLANEA</t>
  </si>
  <si>
    <t>(Número de alumnos de 6º de primaria que obtienen nivel III y IV en evaluación de  Matemáticas de PLANEA / Total de alumnos de 6º de primaria que presentan el examen)*100</t>
  </si>
  <si>
    <t>Bianual</t>
  </si>
  <si>
    <t>Bases de datos de PLANEA - INEE
http://www.inee.edu.mx/index.php/planea/bases-de-datos-planea</t>
  </si>
  <si>
    <t>No Aplica</t>
  </si>
  <si>
    <t>Porcentaje de alumnos de 6º de primaria con nivel III y IV en evaluación de Lenguaje y Comunicación de PLANEA</t>
  </si>
  <si>
    <t>(Número de alumnos de 6º de primaria que obtienen nivel III y IV en evaluación de  Lenguaje y Comunicación de PLANEA / Total de alumnos de 6º de primaria que presentan el examen)*100</t>
  </si>
  <si>
    <t xml:space="preserve">Bianual </t>
  </si>
  <si>
    <t>Porcentaje de alumnos de 3º de secundaria con nivel III y IV en evaluación de  Matemáticas de PLANEA</t>
  </si>
  <si>
    <t>(Número de alumnos de 3º de secundaria que obtienen nivel III y IV en evaluación de  Matemáticas de PLANEA / Total de alumnos de 3º de secundaria que presentan el examen)*100</t>
  </si>
  <si>
    <t xml:space="preserve">Porcentaje de alumnos de 3º de secundaria con nivel III y IV en evaluación de Lenguaje y Comunicación de PLANEA </t>
  </si>
  <si>
    <t>(Número de alumnos de 3º de secundaria que obtienen nivel III y IV en evaluación de  Lenguaje y Comunicación de PLANEA / Total de alumnos de 3º de secundaria que presentan el examen)*100</t>
  </si>
  <si>
    <t>Los alumnos sonorenses de educación básica mejoran los resultados de logro académico</t>
  </si>
  <si>
    <t>Posición relativa del estado de Sonora en los resultados en la evaluación de Matemáticas de PLANEA para alumnos de 6° de primaria</t>
  </si>
  <si>
    <t>Posición de la calificación promedio de los alumnos de 6° de primaria de Sonora en la evaluación de Matemáticas de PLANEA respecto a la calificación promedio de las demás entidades federativas</t>
  </si>
  <si>
    <t>Resultados Nacionales PLANEA - INEE
http://www.inee.edu.mx/index.php/resultados-nacionales-2017</t>
  </si>
  <si>
    <t>Metodología consistente  en la  evaluación de PLANEA – INEE, medición llevada a cabo en todas las entidades federativas y estabilidad en la operatividad del INEE.</t>
  </si>
  <si>
    <t>Posición relativa del estado de Sonora en los resultados en la evaluación de Lenguaje y Comunicación de PLANEA para alumnos de 6° de primaria.</t>
  </si>
  <si>
    <t>Posición de la calificación promedio de los alumnos de 6° de primaria de Sonora en la evaluación de Lenguaje y Comunicación  de PLANEA respecto a la calificación promedio de las demás entidades federativas</t>
  </si>
  <si>
    <t>Posición relativa del estado de Sonora en los resultados en la evaluación de Matemáticas de PLANEA para alumnos de 3° de secundaria</t>
  </si>
  <si>
    <t>Posición de la calificación promedio de los alumnos de 3° de secundaria de Sonora en la evaluación de Matemáticas  de PLANEA respecto a la calificación promedio de las demás entidades federativas</t>
  </si>
  <si>
    <t>Posición relativa del estado de Sonora en los resultados en la evaluación de Lenguaje y Comunicación de PLANEA para alumnos de 3° de secundaria</t>
  </si>
  <si>
    <t>Posición de la calificación promedio de los alumnos de 3° de secundaria de Sonora en la evaluación de Lenguaje y Comunicación  de PLANEA respecto a la calificación promedio de las demás entidades federativas</t>
  </si>
  <si>
    <t>C1:  Alumnos atendidos en Educación Básica.</t>
  </si>
  <si>
    <t>C1: Cobertura de Educación Preescolar.</t>
  </si>
  <si>
    <t>C1: (Número de alumnos inscritos en educación preescolar / Población de 3 a 5 años en el estado a mitad del año)*100</t>
  </si>
  <si>
    <t>(98,752 / 160,487) *100=   61.53%</t>
  </si>
  <si>
    <t>(102,205 / 161,057) *100 = 63.45%</t>
  </si>
  <si>
    <t>Anexos Estadísticos de la Dirección General de Planeación http://planeacion.sec.gob.mx/upeo/imagen/index.html 
Proyecciones de población de CONAPO para el estado de Sonora a mitad del año.</t>
  </si>
  <si>
    <t>Disponibilidad oportuna de recursos presupuestales, marco jurídico federal consistente, estabilidad laboral y coordinación interinstitucional adecuada. Altas y bajas de la matrícula oficial.</t>
  </si>
  <si>
    <t>C1: Cobertura de Educación Primaria.</t>
  </si>
  <si>
    <t>C1:( Número de alumnos inscritos en educación primaria / Población de 6 a 11 años en el estado a mitad del año)*100</t>
  </si>
  <si>
    <t>(317,692 / 328,015) *100= 96.85%</t>
  </si>
  <si>
    <t>(325,288 / 327,397) *100 = 99.35 %</t>
  </si>
  <si>
    <t>C1: Cobertura de Educación Secundaria.</t>
  </si>
  <si>
    <t>C1: (Número de alumnos inscritos en educación secundaria / Población de 12 a 14 años en el estado a mitad del año)*100</t>
  </si>
  <si>
    <t>(151,888 / 161,940) *100 = 93.79%</t>
  </si>
  <si>
    <t>(155,697 / 162,505) *100 = 95.81%</t>
  </si>
  <si>
    <t xml:space="preserve">C2: Uniformes escolares entregados a alumnos de Educación Básica Pública. </t>
  </si>
  <si>
    <t>C2: Cobertura en uniformes escolares en Educación Básica Pública.</t>
  </si>
  <si>
    <t>C2: (Número de alumnos que recibieron un uniforme escolar / Total de alumnos inscritos Educación Básica Pública)*100</t>
  </si>
  <si>
    <t>Constante</t>
  </si>
  <si>
    <t>(498,635 / 498,635) *100 = 100%*</t>
  </si>
  <si>
    <t>(508,608 / 508,608) *100 = 100%</t>
  </si>
  <si>
    <t>Registros de la Subsecretaría de Educación Básica.</t>
  </si>
  <si>
    <t>Los padres de familia hacen efectivos los vales recibidos.</t>
  </si>
  <si>
    <t>C3: Paquetes de útiles escolares entregados a alumnos de educación primaria pública en escuelas de media y alta marginación.</t>
  </si>
  <si>
    <t>C3: Porcentaje de alumnosde Educación Primaria pública beneficiados con la entrega de útiles escolares.</t>
  </si>
  <si>
    <t xml:space="preserve">C3: (Número de paquetes de útiles escolares entregados / Total de alumnos de  Educación Primaria 
Pública)*100
</t>
  </si>
  <si>
    <t>(138,600 / 281,481) *100 = 49.23%</t>
  </si>
  <si>
    <t>Registros de la Dirección General de Educación Primaria.
Anexos Estadísticos de la Dirección General de Planeación http://planeacion.sec.gob.mx/upeo/imagen/index.html</t>
  </si>
  <si>
    <t>C4 Alumnos inscritos en Educación Básica reciben libros de texto gratuitos.</t>
  </si>
  <si>
    <t>C4: Porcentaje de alumnos inscritos en Educación Básica que reciben libros de texton gratuitos.</t>
  </si>
  <si>
    <t>C4: (Número de alumnos inscritos en educación básica que recibieron libros de texto / Total de alumnos inscritos en Educación Básica)*100</t>
  </si>
  <si>
    <t>(568,332 / 568,332) *100 = 100%</t>
  </si>
  <si>
    <t>(583,190 / 583,190) *100 = 100%</t>
  </si>
  <si>
    <t>Registros de la Dirección General de Educación Secundaria
Anexos Estadísticos de la Dirección General de Planeación http://planeacion.sec.gob.mx/upeo/imagen/index.html</t>
  </si>
  <si>
    <t>La Comisión Nacional de los Libros de Texto Gratuitos( Conaliteg) garantiza la suficiencia de la dotación de libros de texto gratuitos para la población escolar, entregando de manera oportuna a los responsables de la distribución.</t>
  </si>
  <si>
    <t>C5: Planteles de Educación Básica pública con conectividad a Internet.</t>
  </si>
  <si>
    <t>C5: Porcentaje de planteles de Educación Básica Pública con conectividad a Internet.</t>
  </si>
  <si>
    <t>C5: (Planteles de Educación Básica que cuentan con conectividad a Internet / Total de planteles de Educación Básica Pública)*100</t>
  </si>
  <si>
    <t>(2,194 / 2,698) *100 = 81.32%</t>
  </si>
  <si>
    <t>Registros de la Dirección General de Informática
Anexos Estadísticos de la Dirección General de Planeación http://planeacion.sec.gob.mx/upeo/imagen/index.html</t>
  </si>
  <si>
    <t>La capacidad de infraestructura ofrece garantía de cobertura en el Estado.</t>
  </si>
  <si>
    <t xml:space="preserve">C6: Consejos escolares de participación social constituidos </t>
  </si>
  <si>
    <t>C6: Porcentaje de escuelas con consejos escolares de participación social constituidos.</t>
  </si>
  <si>
    <t>C6: (Número de escuelas de Educación Básica con consejo escolar de participación social constitutido / Total de escuelas de Educación Básica)*100</t>
  </si>
  <si>
    <t>(4,077 / 4,403) *100 = 92.59%</t>
  </si>
  <si>
    <t>(4,403 / 4,403)*100 = 100%</t>
  </si>
  <si>
    <t>Información de Base de Datos, en reguardo de la Dirección General de Vinculación y Participación Social.</t>
  </si>
  <si>
    <t>Se cuenta con la adecuada disposición de los padres de familia y directivos</t>
  </si>
  <si>
    <t xml:space="preserve">C7: Escuelas atendidas en programa de inclusión educativa </t>
  </si>
  <si>
    <t>C7: Porcentaje de escuelas regulares atendidas por Unidades de Servicios de Apoyo a la Educación Regular (USAER)</t>
  </si>
  <si>
    <t>C7: (Número de escuelas de Educación Básica atentidas en programa de inclusión educativa por USAER / Total de escuelas regulares de Educación Básica pública)*100</t>
  </si>
  <si>
    <t>(1,046 / 3,140) *100 = 33.31%</t>
  </si>
  <si>
    <t>(1,212 / 3,140) *100 = 38.59%</t>
  </si>
  <si>
    <t>Registros de la Dirección General de Educación Elemental.</t>
  </si>
  <si>
    <t>Disponibilidad oportuna de recursos presupuestales, marco jurídico federal consistente, estabilidad laboral y coordinación interinstitucional adecuada.</t>
  </si>
  <si>
    <t>C8: Maestros de educación física asignados a escuelas estatales.</t>
  </si>
  <si>
    <t>C8: Porcentaje de escuelas con maestro de Educación Física.</t>
  </si>
  <si>
    <t>C8: (Número de escuelas de Educación Básica de sostenimiento estatal que cuentan con al menos un maestro de Educación Física / Total de escuelas de Educación Básica de sostenimiento estatal)*100</t>
  </si>
  <si>
    <t>(470 / 804)  *100 = 58.45%</t>
  </si>
  <si>
    <t>(470 / 804) *100 = 58.45%</t>
  </si>
  <si>
    <t>Registros de la Dirección General de Educación Secundaria.</t>
  </si>
  <si>
    <t>C9: Grupos de escuelas públicas 3° de Preescolar a 6° de Primaria beneficiados con el aprendizaje del idioma inglés.</t>
  </si>
  <si>
    <t>C9: Porcentaje de grupos atendidos con en el programa de inglés.</t>
  </si>
  <si>
    <t>C9: (Grupos  de 3° de preescolar a 6° de primaria en escuelas públicas atendidos en el programa de inglés / Total de grupos  de 3° de Preescolar a 6° de Primaria en escuelas de Educación Básica de sostenimiento Estatal y Federalizado)*100</t>
  </si>
  <si>
    <t>(4,230 / 12, 526) *100 = 33.77%</t>
  </si>
  <si>
    <t>(4,500 / 12, 526) *100 = 35.92%</t>
  </si>
  <si>
    <t>Base de datos de docentes contratados y grupos asignados en resguardo de la Coordinación Estatal del Programa de Inglés en Primaria de la Dirección General de Intercambios y Asuntos Internacionales.</t>
  </si>
  <si>
    <t>Se encuentran docentes con el nivel de especialización requerido.</t>
  </si>
  <si>
    <t>A1 C1: Visitas de seguimiento y acompañamiento a los Centros Escolares de Educación Preescolar del Sistema Básico de Mejora</t>
  </si>
  <si>
    <t>A4 C1: Porcentaje de visitas de seguimiento y acompañamiento a los Centros Escolares de Educación Preescolar del Sistema Básico de Mejora realizadas</t>
  </si>
  <si>
    <t>A4 C1: (Visitas de seguimiento y acompañamiento a los Centros Escolares de Educación Preescolar del Sistema Básico de Mejora realizadas/Visitas de seguimiento y acompañamiento a los Centros Escolares de Educación Preescolar del Sistema Básico de Mejora programadas)*100</t>
  </si>
  <si>
    <t>(40 / 40) *100= 100%</t>
  </si>
  <si>
    <t>(40 / 40) *100 = 100%</t>
  </si>
  <si>
    <t>Listas de Asistencia y tarjeta Informativa en resguardo de la Dirección General de Educación Elemental.</t>
  </si>
  <si>
    <t>Se cuenta con el personal suficiente para la realización de visitas sin afectar el desempeño de las actividades diarias de la Dirección.</t>
  </si>
  <si>
    <t>A2 C1: Visitas de seguimiento y acompañamiento a los Centros Escolares de Educación Primaria del Sistema Básico de Mejora</t>
  </si>
  <si>
    <t>A5 C1: Porcentaje de visitas de seguimiento y acompañamiento a los Centros Escolares de Educación Primaria del Sistema Básico de Mejora realizadas</t>
  </si>
  <si>
    <t>A5 C1: (Visitas de seguimiento y acompañamiento a los Centros Escolares de Educación Primaria del Sistema Básico de Mejora realizadas/Visitas de seguimiento y acompañamiento a los Centros Escolares de Educación Primaria del Sistema Básico de Mejora programadas)*100</t>
  </si>
  <si>
    <t>(18/18)*100 = 100%</t>
  </si>
  <si>
    <t>(16/16)*100 = 100%</t>
  </si>
  <si>
    <t>Listas de Asistencia y tarjeta Informativa en resguardo de la Dirección General de Educación Primaria.</t>
  </si>
  <si>
    <t>A3 C1: Visitas de seguimiento y acompañamiento a los Centros Escolares de Educación Secundaria del Sistema Básico de Mejora</t>
  </si>
  <si>
    <t>A6 C1: Porcentaje de visitas de seguimiento y acompañamiento a los Centros Escolares de Educación Secundaria del Sistema Básico de Mejora realizadas</t>
  </si>
  <si>
    <t>A6 C1: (Visitas de seguimiento y acompañamiento a los Centros Escolares de Educación Secundaria del Sistema Básico de Mejora realizadas/Visitas de seguimiento y acompañamiento a los Centros Escolares de Educación Secundaria del Sistema Básico de Mejora programadas)*100</t>
  </si>
  <si>
    <t>(4/4)*100 = 100%</t>
  </si>
  <si>
    <t>(5/5)*100 = 100%</t>
  </si>
  <si>
    <t>Listas de Asistencia y tarjeta Informativa en resguardo de la Dirección General de Educación Secundaria.</t>
  </si>
  <si>
    <t>A1 C2 Distribución de los vales de uniformes escolares gratuitos, a la estructura educativa.</t>
  </si>
  <si>
    <t>A2 C2: Vales de uniformes escolares entregados</t>
  </si>
  <si>
    <t>A2 C2: (Número de Vales Entregados/ Total de Vales elaborados )*100</t>
  </si>
  <si>
    <t>(507,830 / 507,830) *100= 100%</t>
  </si>
  <si>
    <t>(508,608 / 508,608) *100= 100%</t>
  </si>
  <si>
    <t>A1 C3:  Adquisición y distribución de paquetes de útiles escolares a la estructura educativa.</t>
  </si>
  <si>
    <t>A1 C3. Porcentaje de paquetes de útiles escolares distribuidos.</t>
  </si>
  <si>
    <t>A1 C3: (Número de paquetes de útiles escolares distribuidos a la estructura educativa / Total de paquetes de útiles escolares adquiridos)*100</t>
  </si>
  <si>
    <t>(138,600 / 138,600) *100 = 100%</t>
  </si>
  <si>
    <t>(139,000 / 139,000) *100 = 100%</t>
  </si>
  <si>
    <t xml:space="preserve">Registros de la Dirección General de Servicios Regionales
Documentos de adquisición en resguardo de la Dirección General de Administración y Finanzas. </t>
  </si>
  <si>
    <t>A1 C4: Distribución de los libros de texto gratuitos a la estructura de Educación Básica</t>
  </si>
  <si>
    <t>A1 C4: Porcentaje de libros de texto gratuitos distribuidos</t>
  </si>
  <si>
    <t>A1 C4: (Libros de texto gratuitos distribuidos a la estructura de Educación Básica/ Total de libros de texto recibidos por la Conaliteg para el ciclo escolar)*100</t>
  </si>
  <si>
    <t>(4,049,289 / 4,049,289) *100 = 100%</t>
  </si>
  <si>
    <t>(4,000,000 / 4,000,000) *100 = 100%</t>
  </si>
  <si>
    <t>Registros de la Dirección General de Servicios Regionales</t>
  </si>
  <si>
    <t>La Comisión Nacional de los Libros de Texto Gratuitos garantiza la suficiencia de la dotación de libros de texto gratuitos para la población escolar, entregando de manera oportuna a los responsables de la distribución. Se mantiene la proporción de libros asignados por grado.</t>
  </si>
  <si>
    <t>A1 C5: Supervisión y verificación del servicio de internet, en los planteles de Educación Básica.</t>
  </si>
  <si>
    <t>A1 C5: Porcentaje de supervisiones realizadas en planteles de Educación Básica</t>
  </si>
  <si>
    <t>A1 C5: (Supervisiones realizadas en planteles de Educación Básica/ Total de Planteles de Educación Básica con servicio de Internet instalado)*100</t>
  </si>
  <si>
    <t>Registros de la Dirección General de Informática</t>
  </si>
  <si>
    <t>Las condiciones de seguridad y ambientales permiten el ingreso a escuelas.</t>
  </si>
  <si>
    <t>A2 C5: Comunidades educativas habilitadas para el uso de Tecnologías de la Información y Comunicación</t>
  </si>
  <si>
    <t>A2 C5: Porcentaje de comunidades educativas de Educación Básica utilizando la Tecnologías de la Información y Comunicación</t>
  </si>
  <si>
    <t>A2 C5: (Habilitación de comunidades Educativas  para el uso de Tecnologías de la Información y Comunicación/ Total de escuelas primarias y secundarias públicas en el Estado)*100</t>
  </si>
  <si>
    <t>N/A</t>
  </si>
  <si>
    <t>(217 / 2,164) *100 = 10.02%</t>
  </si>
  <si>
    <t>Base de datos en resguardo de la Dirección General de Tecnología Educativa.</t>
  </si>
  <si>
    <t>Comunidades educativas dispuestas a adoptar las TIC para su propio aprendizaje.</t>
  </si>
  <si>
    <t>A3 C5: Capacitación a docentes en el uso de las Tecnologías de la Información y Comunicación</t>
  </si>
  <si>
    <t>A3 C5: Porcentaje de cursos sobre uso de las Tecnologías de la Información y Comunicación implementados</t>
  </si>
  <si>
    <t>A3 C5: (Cursos sobre uso de las Tecnologías de la Información y Comunicación implementados/ Cursos sobre uso de las Tecnologías de la Información y Comunicación programados)*100</t>
  </si>
  <si>
    <t>(7/7)*100 = 100%</t>
  </si>
  <si>
    <t>Base de datos de maestros capacitados/plataforma EVA de la Dirección General de Tecnología Educativa en resguardo de la Dirección de Educación a Distancia y Televisión.</t>
  </si>
  <si>
    <t xml:space="preserve">Existe interés de los docentes por acceder a ofertas de capacitación en la Plataforma EVA de la Dirección </t>
  </si>
  <si>
    <t>A1 C6: Coordinación de acciones con las áreas educativas e instituciones de apoyo a la educación en beneficio de las asociaciones de padres de familia y sociedades de alumnos</t>
  </si>
  <si>
    <t>A1 C6: Porcentaje de acciones de coordinación realizadas</t>
  </si>
  <si>
    <t>A1 C6: (Acciones realizadas con las áreas educativas e instituciones de apoyo a la educación en beneficio de la Comunidad Escolar/Acciones Programadas con las áreas educativas e instituciones de apoyo a la educación en beneficio de la Comunidad Escolar)*100</t>
  </si>
  <si>
    <t>(30/30)*100 = 100%</t>
  </si>
  <si>
    <t>Minutas y listas de asistencia en resguardo de la Dirección General de Vinculación y Participación Social.</t>
  </si>
  <si>
    <t>Padres de familia y directivos atienden las convocatorias de capacitación y sesiones.</t>
  </si>
  <si>
    <t>A1 C7: Promoción de estategias en favor de la inclusión de manera permanente en las escuelas regulares.</t>
  </si>
  <si>
    <t>A1 C7: Maestros de apoyo ubicados de manera permanente en escuelas regulares.</t>
  </si>
  <si>
    <t>A1 C7: (Maestros de apoyo ubicados de manera permanente en escuelas regulares / Maestros de apoyo programados para ubicar de manera permanente en escuelas regulares)*100</t>
  </si>
  <si>
    <t>(1176 / 1176) *100 = 100%</t>
  </si>
  <si>
    <t>(1230 / 1230)*100 = 100%</t>
  </si>
  <si>
    <t>A2 C7: Visitas de Apoyo a alumnos que requieran ayudas específicas por parte del equipo interdisciplinario.</t>
  </si>
  <si>
    <t>A2 C7: Visitas del equipo interdisciplinario</t>
  </si>
  <si>
    <t>A2 C7: (Número de visitas del equipo interdisciplinario realizadas/Visitas del equipo interdisciplinario programadas)*100</t>
  </si>
  <si>
    <t>(41,840 / 41,840) *100 = 100%</t>
  </si>
  <si>
    <t>(49,200 / 49,200) *100 = 100%</t>
  </si>
  <si>
    <t>Dirección General de Educación Elemental.</t>
  </si>
  <si>
    <t>A3 C7: Capacitación a directivos de Educación regular sobre inclusión y reconocimiento de la diversidad.</t>
  </si>
  <si>
    <t>A3 C7: Capacitación a directivos de Educación regular sobre inclusión y reconocimiento de la diversidad</t>
  </si>
  <si>
    <t>A3 C7: (Cursos de Capacitación realizados/ Cursos de Capacitación programados)*100</t>
  </si>
  <si>
    <t>(6/6)*100 = 100%</t>
  </si>
  <si>
    <t>(10/10)*100 = 100%</t>
  </si>
  <si>
    <t xml:space="preserve">A1 C8: Entrega de material didáctico para maestros de Educación Física
</t>
  </si>
  <si>
    <t>A1 C8: Porcentaje de maestros de Educación Física beneficiados con  material didáctico.</t>
  </si>
  <si>
    <t>A1 C8: (Número de paquetes de Material didáctico entregados a maestros de educación física / Total de maestros de educación física en Educación básica pública)*100</t>
  </si>
  <si>
    <t>(1,360 / 1,360) *100 = 100%</t>
  </si>
  <si>
    <t>(1,360/1,360) *100 = 100%</t>
  </si>
  <si>
    <t>A1 C9: Capacitación a docentes del Programa de Inglés.</t>
  </si>
  <si>
    <t>A1 C9: Docentes del Programa de Inglés capacitados</t>
  </si>
  <si>
    <t>A1 C9: (Docentes del Programa de Inglés capacitados/ Total de docentes del Programa de Inglés)*100</t>
  </si>
  <si>
    <t>(586 / 600) *100 = 97.66%</t>
  </si>
  <si>
    <t>(600 / 600) *100 = 100%</t>
  </si>
  <si>
    <t>Listas de asistencia en resguardo de la Coordinación Estatal del Programa de Inglés en Primaria de la Dirección General de Intercambios y Asuntos Internacionales.</t>
  </si>
  <si>
    <t>Los docentes atienden la convocatoria de capacitación.</t>
  </si>
  <si>
    <t>A2 C9: Evaluación de alumnos de 6° de primaria</t>
  </si>
  <si>
    <t>A2 C9: Porcentaje de alumnos que obtiene al menos el nivel básico del idioma inglés</t>
  </si>
  <si>
    <t>A2 C9: (Total de alumnos  de sexto grado de primaria que obtienen al menos el nivel básico del idioma inglés/ Total de alumnos evaluados en el Programa de Inglés)*100</t>
  </si>
  <si>
    <t>(1,500 / 1,500) *100 = 100%</t>
  </si>
  <si>
    <t>(1,500 / 1,500) *100= 100%</t>
  </si>
  <si>
    <t>Informe final de evaluación emitido por la empresa seleccionada, en resguardo de la Coordinación Estatal del Programa de Inglés en Primaria de la Dirección General de Intercambios y Asuntos Internacionales.</t>
  </si>
  <si>
    <t>Los alumnos atienden la convocatoria de evlaución.</t>
  </si>
  <si>
    <t>* En el caso de los indicadores de PLANEA la línea base corresponde al año 2015 por ser el último en que se realizó dicha evaluación.</t>
  </si>
  <si>
    <t>Servicios de Salud de Sonora</t>
  </si>
  <si>
    <t>E411E40 ATENCIÓN MÉDICA PRIMER NIVEL</t>
  </si>
  <si>
    <t>Reto 11: Brindar acceso universal a servicios integrales de salud con calidad que responda con eficiencia y oportunidad a las necesidades de las familias.</t>
  </si>
  <si>
    <t>Población sin derechohabiencia a servicios de salud</t>
  </si>
  <si>
    <t>ATENCIÓN MÉDICA DE PRIMER NIVEL</t>
  </si>
  <si>
    <t>Contribuir a mejorar la salud de la población sin seguridad social de Sonora, mediante el acceso universal a servicios de salud de primer nivel</t>
  </si>
  <si>
    <t xml:space="preserve">Tasa general de morbilidad </t>
  </si>
  <si>
    <t>(Número de personas sin seguridad social que tuvieron al menos una enfermedad transmisibile, no transmisible o un accidente durante el año/Total de la población sin seguridad social de Sonora) * 100</t>
  </si>
  <si>
    <t>(1,435,031/1,178,626*100)=121.75%</t>
  </si>
  <si>
    <t>(1,506,783 /1,191,517)*100=126.45%</t>
  </si>
  <si>
    <t>SSS - Dirección General de Planeación y Desarrollo (SIS). Dirección General de Información en Salud (Estimaciones de Población en Cubos)</t>
  </si>
  <si>
    <t>Los y las Sonorenses sin seguridad social tienen acceso universal a servicios de salud de primer nivel</t>
  </si>
  <si>
    <t>Tasa de cobertura de los servicios de salud de primer nivel</t>
  </si>
  <si>
    <t>(Total de consultas de primera vez en el año, sin derechohabiencia/Total de la población sonorense sin seguridad social)*100</t>
  </si>
  <si>
    <t>(788,619/1,178,626)*100= 32.8%</t>
  </si>
  <si>
    <t>(828,050 /1,191,517)*100=30%</t>
  </si>
  <si>
    <t>Se mantiene el nivel de cobertura de otras instituciones de salud. (IMSS, ISSSTE, ISSSTESON, etc.) y se mantiene o incrementa el presupuesto federal del Seguro Popular.</t>
  </si>
  <si>
    <t xml:space="preserve">                                                                              
Razón de mortalidad materna</t>
  </si>
  <si>
    <t xml:space="preserve">
(Número de muertes maternas de mujeres sin seguridad social/Número de nacidos vivos de madres sin seguridad social)*100,000</t>
  </si>
  <si>
    <t>(9/29,742)*100,000= 30.2</t>
  </si>
  <si>
    <t>(8/29,912)*100,000=26.7</t>
  </si>
  <si>
    <t>SSS - Dirección General de Servicios de Salud a la Comunidad. Sistema de Información en Salud</t>
  </si>
  <si>
    <t>C1: Niños y niñas con esquema de vacunación completo</t>
  </si>
  <si>
    <t>C1: Cobertura en vacunación universal en menores de 6 años</t>
  </si>
  <si>
    <t xml:space="preserve">C1: (Niños y niñas menores de 6 años sin seguridad social con esquema de vacunación completo/Poblacion menor de 6 años sin seguridad social)*100                 </t>
  </si>
  <si>
    <t>(99,867 / 101,491)*100 = 98.4%</t>
  </si>
  <si>
    <t xml:space="preserve">(109,409 /109,409)*100 = 100% </t>
  </si>
  <si>
    <t>SSS - Dirección General de Servicios de Salud a la Persona. Sistema de Información en Salud</t>
  </si>
  <si>
    <t>Disponibilidad oportuna de los recursos</t>
  </si>
  <si>
    <t>C2: Detección oportuna de enfermedades</t>
  </si>
  <si>
    <t>C2: Porcentaje de detecciones positivas</t>
  </si>
  <si>
    <t>C2: (Número de detecciones positivas/  Número total de detecciones realizadas)*100</t>
  </si>
  <si>
    <t>(200,146 / 1,074,874)*100=18.6%</t>
  </si>
  <si>
    <t>(126,330/ 1,096,008 )*100=11.5%</t>
  </si>
  <si>
    <t>C3: Campañas de prevención a la salud realizadas</t>
  </si>
  <si>
    <t>C3: Porcentaje de Semanas Nacionales de Salud realizadas</t>
  </si>
  <si>
    <t>C3: (Número de Semanas Nacionales de Salud realizadas / Número de Semanas Nacionales de Salud programas)*100</t>
  </si>
  <si>
    <t>(3/3)*100=100%</t>
  </si>
  <si>
    <t>C4: Personal capacitado</t>
  </si>
  <si>
    <t>C4: Porcentaje del personal capacitado</t>
  </si>
  <si>
    <t>C4: (Número de personas capacitadas que laboran en el primer nivel del sector salud/Total de personal que labora en el primer nivel del sector salud)</t>
  </si>
  <si>
    <t>(7,748/7,700)*100=100.6%</t>
  </si>
  <si>
    <t xml:space="preserve"> (7,700 / 8,650)*100=89%</t>
  </si>
  <si>
    <t>SSS - Registros propios de la Dirección General de Enseñanza y Calidad</t>
  </si>
  <si>
    <t>A1 C1: Aplicación de vacunas</t>
  </si>
  <si>
    <t>A1 C1: Porcentaje de dosis aplicadas en vacunación permanente</t>
  </si>
  <si>
    <t>A1 C1: (Número de dosis aplicadas en menores de 6 años sin seguridad social/Número de dosis programadas por aplicar)*100</t>
  </si>
  <si>
    <t>(552,412/476,782)*100=115.8%</t>
  </si>
  <si>
    <t>(529,757 /529,757)*100 =100%</t>
  </si>
  <si>
    <t>A1 C2: Acciones para la detección oportuna de enfermedades</t>
  </si>
  <si>
    <t>A1 C2: Porcentaje de detecciones oportunas de enfermedades realizadas</t>
  </si>
  <si>
    <t>A1 C2: (Número de detecciones oportunas de enfermedades realizadas/ total de detecciónes oportunas de enfermedades programadas)*100</t>
  </si>
  <si>
    <t>(1,074,874/991,797)*100=108%</t>
  </si>
  <si>
    <t>(1,096,008 /1,096,008) *100=100%</t>
  </si>
  <si>
    <t>A1 C3: Atención a población específica en Semanas Nacionales de Salud</t>
  </si>
  <si>
    <t>A1 C3: Porcentaje de dosis aplicadas en Semanas Nacionales de Salud</t>
  </si>
  <si>
    <t>A1 C3: (Número de dosis aplicadas en Semanas Nacionales de Salud/ Número de dosis programadas para aplicar en Semanas Nacionales de Salud)*100</t>
  </si>
  <si>
    <t>(565,396/537,269)*100=105.2%</t>
  </si>
  <si>
    <t>(596,965 / 596,965)*100 %</t>
  </si>
  <si>
    <t>A2 C3: Entrega de complementos a población específica en Semanas Nacionales de Salud</t>
  </si>
  <si>
    <t>A2 C3: Porcentaje de complementos entregados en Semanas Nacionales de Salud</t>
  </si>
  <si>
    <t>A2 C3: (Número de complementos (Vida suero oral, Albendazol y Vitamina A) entregados en campaña/número decomplementos programados para entregar)*100</t>
  </si>
  <si>
    <t>(1,191,507/1,024,631)*100=116.2%</t>
  </si>
  <si>
    <t xml:space="preserve">(1,024,631 / 1,024,631)*100% </t>
  </si>
  <si>
    <t>A3 C3: Pláticas de prevención de enfermedades</t>
  </si>
  <si>
    <t>A3 C3: Porcentaje de personas capacitadas en  temas enfocados a la prevención de enfermedades</t>
  </si>
  <si>
    <t>A3 C3: (Número de personas capacitadas en diversos temas enfocados a la prevención de enfermedades /Personas programadas a ser capacitadas en diversos temas enfocados a la prevención de enfermedades)*100</t>
  </si>
  <si>
    <t>(908,323/987,000*100)=92%</t>
  </si>
  <si>
    <t>(1,036,348/1,036,348)*100=100%</t>
  </si>
  <si>
    <t>SSS - Dirección General de Planeación y Desarrollo. Sistema de Información en Salud</t>
  </si>
  <si>
    <t>A1 C4: Capacitación del personal (médico, paramédico, administrativo)</t>
  </si>
  <si>
    <t>A1 C4: Porcentajde de eventos de capacitación realizados</t>
  </si>
  <si>
    <t>A1 C4: (Número de eventos de capacitación realizados/ Número de eventos de capacitación programados para el personal que labora en el primer nivel)*100</t>
  </si>
  <si>
    <t>(43/43)*100=100%</t>
  </si>
  <si>
    <t>(43 / 43) = 100%</t>
  </si>
  <si>
    <t>SSS - Dirección General de Enseñanza y Calidad (Lista de asistencia de los eventos)</t>
  </si>
  <si>
    <t>E411E41 ATENCIÓN MÉDICA SEGUNDO NIVEL</t>
  </si>
  <si>
    <t>Segundo Nivel de Atención</t>
  </si>
  <si>
    <t>Contribuir a mejorar la salud de los sonorenses que no cuentan con seguridad social, mediante el acceso universal a servicios de salud de segundo nivel.</t>
  </si>
  <si>
    <t>Tasa general de morbilidad hospitalaria</t>
  </si>
  <si>
    <t>(Número de personas sin seguridad social demandante de servicios hospitalarios institucionales/ Total de población sin seguridad social)*100</t>
  </si>
  <si>
    <t>(72, 498/1, 178, 626) *100 = 6.15%</t>
  </si>
  <si>
    <t>(77,334 / 1, 191, 517)*100=6.49%</t>
  </si>
  <si>
    <t>Dirección General de Planeación y Desarrollo (SAEH)                         Dirección General de Información en Salud (CUBOS de Información)</t>
  </si>
  <si>
    <t>Los sonorenses tienen acceso universal a los servicios especializados de salud  de segundo nivel.</t>
  </si>
  <si>
    <t>Camas censables por cada mil habitantes</t>
  </si>
  <si>
    <t>(Número de camas en operación/Total de población sin seguridad social de Sonora )*1000</t>
  </si>
  <si>
    <t>(1,128 / 1,178,626) *1000=.95</t>
  </si>
  <si>
    <t>(1,128 / 1,191,517) *1000=.94</t>
  </si>
  <si>
    <t>Dirección General de Planeación y Desarrollo (SINERHIAS)     Dirección General de Información en Salud (Estimaciones de Población de CUBOS)</t>
  </si>
  <si>
    <t>C1: Pacientes del servicio de urgencias canalizados a hospitalización</t>
  </si>
  <si>
    <t>C1: Porcentaje de pacientes canalizados a hospitalización</t>
  </si>
  <si>
    <t>C1: (Número de pacientes de urgencias canalizados a hospitalización/Total de pacientes atendidos en urgencias)*100</t>
  </si>
  <si>
    <t>(52,284 / 313, 512) *100=17%</t>
  </si>
  <si>
    <t xml:space="preserve">(67,280 / 350,796) *100=19% </t>
  </si>
  <si>
    <t xml:space="preserve">Dirección General de Planeación y Desarrollo (SAEH y Urgencias) </t>
  </si>
  <si>
    <t>C2: Tratamiento quirúrgico proporcionado</t>
  </si>
  <si>
    <t>C2: Porcentaje de cirugías por egreso</t>
  </si>
  <si>
    <t>C2: (Total de cirugías / Total de egresos)*100</t>
  </si>
  <si>
    <t>(28, 711 / 72, 498) *100=39.6%</t>
  </si>
  <si>
    <t>(32,314 / 77,334) *100=41.8%</t>
  </si>
  <si>
    <t xml:space="preserve">Dirección General de Planeación y Desarrollo (SAEH) </t>
  </si>
  <si>
    <t>C3: Hospitales con plantilla de personal médico de ramas troncales</t>
  </si>
  <si>
    <t xml:space="preserve">C3: Porcentaje de hospitales con plantilla básica </t>
  </si>
  <si>
    <t>C3: (Número de hospitales con plantilla de las cuatro especialidades/Total de hospitales)*100</t>
  </si>
  <si>
    <t>(18/18)*100=100%</t>
  </si>
  <si>
    <t xml:space="preserve">Dirección General de Recursos Humanos Dirección General de Planeación y Desarrollo (CLUES) </t>
  </si>
  <si>
    <t>A1 C1: Atención a pacientes en servicio de urgencias</t>
  </si>
  <si>
    <t>A1 C1: Porcentaje de urgencias calificadas</t>
  </si>
  <si>
    <t>A1 C1: (Número de atenciones de urgencias calificadas/Total de urgencias)*100</t>
  </si>
  <si>
    <t xml:space="preserve"> Anual</t>
  </si>
  <si>
    <t>(64,912 / 313,512) *100=20.7%</t>
  </si>
  <si>
    <t>(69,362 / 350,796) *100=19.77%</t>
  </si>
  <si>
    <t xml:space="preserve">Dirección General de Planeación y Desarrollo (Urgencias) </t>
  </si>
  <si>
    <t>A1 C2: Atención a pacientes en estancia hospitalaria</t>
  </si>
  <si>
    <t>A1 C2: Días estancia de pacientes hospitalizados</t>
  </si>
  <si>
    <t>A1 C2: Dias estancia/Total de egresos</t>
  </si>
  <si>
    <t>254,753/72,498=3.5</t>
  </si>
  <si>
    <t>272,045 /77,334=3.5</t>
  </si>
  <si>
    <t>A1 C3: Conformación de plantilla de personal especializado</t>
  </si>
  <si>
    <t xml:space="preserve">A1 C3: Porcentaje de especialistas </t>
  </si>
  <si>
    <t>A1 C3: (Número de especialistas/Total de médicos)*100</t>
  </si>
  <si>
    <t>(831/1639)*100=50.7%</t>
  </si>
  <si>
    <t xml:space="preserve">Dirección General de Planeación y Desarrollo (SINERHIAS) </t>
  </si>
  <si>
    <t>Secretaria de Agricultura, Ganadería, Recursos Hidráulicos, Pesca y Acuacultura</t>
  </si>
  <si>
    <t>E306F11 Fomento y Promoción para el Desarrollo agropecuario, forestal, pesca y acuacultura</t>
  </si>
  <si>
    <t>EJE 3 Economía con Futuro</t>
  </si>
  <si>
    <t>RETO 6: Promover políticas que permitan la capitalización en el conjunto de las actividades primarias, con atencion a temas estratégicos como la innovación y las sanidades.
RETO 7: Promover ante el gobierno federal la restauración de terrenos forestales degradados y los de protección y reforestación con especies nativas</t>
  </si>
  <si>
    <t>Productores agropecuarios, forestales, pesqueros y acuícolas.</t>
  </si>
  <si>
    <t>Contribuir al crecimiento del valor de la producción del sector primario con el apoyo a proyectos de  infraestructura física y generación de valor agregado.</t>
  </si>
  <si>
    <t>Tasa de  Variación anual del Valor de la producción  del sector primario</t>
  </si>
  <si>
    <t>(Valor de la producción del sector primario en el año actual / Valor de la producción del sector primario  del año anterior)  - 1 X 100</t>
  </si>
  <si>
    <t>56,536 y 3.0%</t>
  </si>
  <si>
    <t>SAGARHPA-Oficina de Información Agropecuaria y Pesquera del Estado de Sonora</t>
  </si>
  <si>
    <t>Que los fenómenos climatológicos como sequias y heladas, así como  plagas y enfermedades que afectan a los productos o especies, no sean obstáculo para incrementar el valor de la producción.</t>
  </si>
  <si>
    <t>Los productores beneficiarios del programa, mejoraron las condiciones operativas de sus unidades productivas y posicionan sus productos en los mercados nacional e internacional.</t>
  </si>
  <si>
    <t xml:space="preserve">Porcentaje de avance de Productores beneficiados  con los apoyos otorgados </t>
  </si>
  <si>
    <t>(Numero de productores apoyados  en el año / Total de productores del sector primario) x 100</t>
  </si>
  <si>
    <t>54,888   y    50.0 %</t>
  </si>
  <si>
    <t>SAGARHPA- Ver Nota 1</t>
  </si>
  <si>
    <t xml:space="preserve">Qué precios bajos y políticas  económicas  adversas, como las de domping, impulsadas por países receptores de los productos exportados  por la entidad, no afecten sustancialmente en el volumen de exportaciones. </t>
  </si>
  <si>
    <t>Porcentaje de avance de Volumen  de Productos  agropecuarios, pesqueros y acuícolas Exportados</t>
  </si>
  <si>
    <t>(Volumen  de productos del sector primario exportados en el año actual / Volumen  Total  de productos del sector primario )   x 100</t>
  </si>
  <si>
    <t>2,050,000</t>
  </si>
  <si>
    <t>2,113,411 y 29.3%</t>
  </si>
  <si>
    <t>C1: Proyectos de infraestructura productiva y valor agregado  mejoran el nivel de capitalización y la rentabilidad de las unidades productivas</t>
  </si>
  <si>
    <t>C1: Tasa de variación anual de  Proyectos de Infraestructura productiva y Valor agregado apoyados</t>
  </si>
  <si>
    <t>C1: (Número de proyectos de infraestructura y valor agregado apoyados en el año actual / Número de proyectos de infraestructura y valor agregado apoyados en el año anterior) – 1 x 100</t>
  </si>
  <si>
    <t>1,637 y 10.8%</t>
  </si>
  <si>
    <t>Que los productores no tengan recursos suficientes para contribuir con la parte que le corresponde en los proyectos que solicitan  para mejorar sus unidades productivas</t>
  </si>
  <si>
    <t>C2: Los productores operan campañas fitozoosanitarias y sistemas de inocuidad agroalimentaria  para incrementar la calidad de sus productos.</t>
  </si>
  <si>
    <t>C2:Porcentaje de avance de Campañas de Sanidad e Inocuidad  Agropecuaria, pesquera y acuícola atendidas.</t>
  </si>
  <si>
    <t>C2: (Numero de campañas sanitarias operadas en el año / Numero de campañas comprometidas a operar en el año) x 100</t>
  </si>
  <si>
    <t>33 y 100%</t>
  </si>
  <si>
    <t>SAGARHPA-Comité Estatal de Sanidad Vegetal,Comité de Sanidad Acuicola, Comité de Campaña contra la Tuberculosis y Brucelosis</t>
  </si>
  <si>
    <t>Que los productores no reciban los recursos en tiempo y forma para operar los programas de sanidad e inocuidad</t>
  </si>
  <si>
    <t>C3: Los productores reciben servicios  acordes a sus necesidades para mejorar la operación de sus unidades productivas.</t>
  </si>
  <si>
    <t>C3: Tasa de variación anual de proyectos de Servicios otorgados a los productores</t>
  </si>
  <si>
    <t>C3: (Número de proyectos de servicios apoyados en el año actual / Número de proyectos de servicios apoyados en el año anterior) – 1 x 100</t>
  </si>
  <si>
    <t>1013 y  4.2%</t>
  </si>
  <si>
    <t>Que los productores no soliciten apoyos, no acepten las recomendaciones técnicas o no obtengan los créditos para sus proyectos.</t>
  </si>
  <si>
    <t>C4: Áreas forestales restauradas</t>
  </si>
  <si>
    <t>C4: Tasa de Variación anual de Superficie forestal Restaurada</t>
  </si>
  <si>
    <t>C4: (Superficie Forestal restaurada en el año/ Superficie Forestal restaurada el año anterior) - 1 X 100</t>
  </si>
  <si>
    <t>800 y 10%</t>
  </si>
  <si>
    <t>SAGARHPA – Dir. Gral. de Forestal y Fauna de Interés Cinegético</t>
  </si>
  <si>
    <t xml:space="preserve">La erosión y mal uso del suelo continúen degradando los suelos forestales. </t>
  </si>
  <si>
    <t>C5: Propietarios de Unidades de Manejo para la Conservación de la Vida Silvestre (UMA’S) utilicen racionalmente los cintillos de cobro cinegético.</t>
  </si>
  <si>
    <t>C5: Porcentaje de avance de uso real de cintillos de cobro cinegético por las Unidades de manejo para la conservación de la vida silvestre</t>
  </si>
  <si>
    <t>C5: (Número de cintillos de cobro cinegético expedidos a las UMA´s / Número de cintillos de cobro cinegético autorizados a las UMA´s ) x 100</t>
  </si>
  <si>
    <t>417 y 55%</t>
  </si>
  <si>
    <t>Que los propietarios de las UMA’S  no utilicen los cintillos de cobro como una herramienta para un aprovechamiento sustentable de la vida silvestre.</t>
  </si>
  <si>
    <t>A1 C1: Recepcion de Solicitudes de Apoyo</t>
  </si>
  <si>
    <t>A1C1: Tasa de Variación anual de Solicitudes Recibidas</t>
  </si>
  <si>
    <t>A1C1: (Solicitudes recibidas en el año / Solicitudes recibidas el año anterior) -1 x 100</t>
  </si>
  <si>
    <t>3310 y 3.1%</t>
  </si>
  <si>
    <t>SAGARHPA- Ver Nota 2</t>
  </si>
  <si>
    <t>Que la dependencia cuenta con el personal humano suficiente y capacitado para la recepción de solicitudes</t>
  </si>
  <si>
    <t>A2 C1: Dictaminación de Solicitudes de Apoyo</t>
  </si>
  <si>
    <t>A2 C1: Porcentaje de avance de solicitudes dictaminadas positivas con apoyo</t>
  </si>
  <si>
    <t>A2 C1: (Solicitudes dictaminadas positivas de apoyo) / (Solicitudes recibidas en el año)  x 100</t>
  </si>
  <si>
    <t>1810 y 54.7%</t>
  </si>
  <si>
    <t>Que la dependencia cuente con presupuesto autorizado para apoyar las solicitudes de los productores</t>
  </si>
  <si>
    <t>A3 C1: Supervisión de la ejecución de Proyectos Apoyados (Solicitudes dictaminadas positivas)</t>
  </si>
  <si>
    <t>A3 C1: Porcentaje de avance de Proyectos  supervisados y  terminados</t>
  </si>
  <si>
    <t>A3 C1: (Nº de Proyectos verificados y terminados) / (Nº de Proyectos dictaminados positivos con apoyo) *100</t>
  </si>
  <si>
    <t>1637 y 90.4%</t>
  </si>
  <si>
    <t>Que la dependencia cuenta con el personal humano y gastos de operación  para realizar la verificación</t>
  </si>
  <si>
    <t>A4 C1: Entrega de apoyos económicos a beneficiarios</t>
  </si>
  <si>
    <t>A4 C1: Porcentaje de avance de recursos pagados</t>
  </si>
  <si>
    <t>A4 C1: (Monto autorizado para pago / Monto autorizado total) x 100</t>
  </si>
  <si>
    <t>150.0Millones de Pesos</t>
  </si>
  <si>
    <t>120 y 100.0%</t>
  </si>
  <si>
    <t>Que la dependencia cuente con los recursos económicos suficientes para realizar el pago a los productores.</t>
  </si>
  <si>
    <t>A1 C2: Unidades productivas agrícolas son atendidas con las campañas de sanidad vegetal</t>
  </si>
  <si>
    <t>A1 C2: Porcentaje de avance de superficie agrícola atendida con campañas fitosanitarias</t>
  </si>
  <si>
    <t>A1 C2: (Superficie Agrícola atendida con campañas sanitarias / Superficie Agrícola total con permiso de siembra) x 100</t>
  </si>
  <si>
    <t>508000 y      91.2%</t>
  </si>
  <si>
    <t>SAGARHPA-Comité de Sanidad Vegetal</t>
  </si>
  <si>
    <t>Que el CESAVE cuente con los recursos presupuestales suficientes para ejecutar las campañas</t>
  </si>
  <si>
    <t>A2 C2: Empresas agrícolas son atendidas con el Sistema de Reducción de Riesgos de Contaminación (SRRC)</t>
  </si>
  <si>
    <t>A2 C2: Porcentaje de avance de empresas agrícolas adheridas al SRRC</t>
  </si>
  <si>
    <t xml:space="preserve">A3 C3: (Número de empresas agrícolas adheridas al SRRC en el año / Numero de empresas agrícolas comprometidas adherirse al SRRC) X 100 </t>
  </si>
  <si>
    <t>176 y 97.7%</t>
  </si>
  <si>
    <t>Que los propietarios de las empresas agrícolas acepten participar en el programa</t>
  </si>
  <si>
    <t>A3 C2: La actividad pecuaria estatal es atendida con las campañas de sanidad animal</t>
  </si>
  <si>
    <t>A3 C2: Porcentaje de avance de diagnósticos  zoosanitarios realizados</t>
  </si>
  <si>
    <t xml:space="preserve">A3 C2: (Numero de diagnósticos pecuarios realizados en el año / Numero de diagnósticos pecuarios programados en el año) x 100 </t>
  </si>
  <si>
    <t>330,357 y 88.0%</t>
  </si>
  <si>
    <t>SAGARHPA-Comité de Campaña contra la Brucelosis y tuberculosis</t>
  </si>
  <si>
    <t>Que el Comité Estatal de la Brucelosis y tuberculosis bovina cuente con los recursos presupuestales suficientes para ejecutar las campañas</t>
  </si>
  <si>
    <t>A4 C2: Unidades productivas (Granjas) acuícolas reconocidas con Buenas Prácticas  de Producción Acuícola (BPPA)</t>
  </si>
  <si>
    <t>A4 C2: Porcentaje de avance de granjas acuícolas con reconocimiento en buenas prácticas de producción acuícola.</t>
  </si>
  <si>
    <t xml:space="preserve">A4 C2: (Numero de granjas acuícolas con reconocimiento en BPPA en el año / Total de granjas acuícolas en operación ) x 100 </t>
  </si>
  <si>
    <t>88 y 54%</t>
  </si>
  <si>
    <t>SAGARHPA-Comité de Sanidad Acuicola del Estado de Sonora</t>
  </si>
  <si>
    <t>Que los propietarios de las granjas acuícolas acepten participar en el programa.</t>
  </si>
  <si>
    <t>A1 C3: Recepcion de Solicitudes de Apoyo</t>
  </si>
  <si>
    <t>A1 C3: Tasa de Variación anual de Solicitudes Recibidas</t>
  </si>
  <si>
    <t>A1 C3: (Solicitudes recibidas en el año / Solicitudes recibidas el año anterior) -1 x 100</t>
  </si>
  <si>
    <t>1091 y 6.8%</t>
  </si>
  <si>
    <t>Que la dependencia cuenta con el personal humano suficiente y capacitado para la recepción de solicitudes.</t>
  </si>
  <si>
    <t>A2 C3: Dictaminación de Solicitudes de Apoyo</t>
  </si>
  <si>
    <t>A2 C3: Porcentaje de avance de solicitudes dictaminadas positivas con apoyo</t>
  </si>
  <si>
    <t>A2 C3: (Solicitudes dictaminadas positivas de apoyo) / (Solicitudes recibidas en el año)  x 100</t>
  </si>
  <si>
    <t xml:space="preserve">1050 y 96.2%
</t>
  </si>
  <si>
    <t>A3 C3: Supervisión de la ejecución de Proyectos Apoyados (Solicitudes dictaminadas positivas)</t>
  </si>
  <si>
    <t>A3 C3: Porcentaje de avance de Proyectos  supervisados y  terminados</t>
  </si>
  <si>
    <t>A3 C3: (Nº de Proyectos verificados y terminados) / (Nº de Proyectos dictaminados positivos con apoyo) *100</t>
  </si>
  <si>
    <t>1013 y 96.5 %</t>
  </si>
  <si>
    <t>A4 C3: Entrega de apoyos económicos a beneficiarios</t>
  </si>
  <si>
    <t>A4 C3: Porcentaje de avance de recursos pagados</t>
  </si>
  <si>
    <t>A4 C3: (Monto autorizado para pago / Monto autorizado total) x 100</t>
  </si>
  <si>
    <t>137.0</t>
  </si>
  <si>
    <t>110.1 y 100.0%</t>
  </si>
  <si>
    <t>A1 C4: Recepcion de Solicitudes de Apoyo</t>
  </si>
  <si>
    <t>A1 C4: Tasa de Variación anual de Solicitudes Recibidas</t>
  </si>
  <si>
    <t>A1 C4: (Solicitudes recibidas en el año / Solicitudes recibidas el año anterior) -1 x 100</t>
  </si>
  <si>
    <t>100  y 100%</t>
  </si>
  <si>
    <t>A2 C4: Dictaminación de Solicitudes de Apoyo</t>
  </si>
  <si>
    <t>A2 C4: Porcentaje de avance de solicitudes dictaminadas positivas con apoyo</t>
  </si>
  <si>
    <t>A2 C4: (Solicitudes dictaminadas positivas de apoyo) / (Solicitudes recibidas en el año)  x 100</t>
  </si>
  <si>
    <t>10 y 10%</t>
  </si>
  <si>
    <t>A3 C4: Supervisión de la ejecución de Proyectos Apoyados (Solicitudes dictaminadas positivas)</t>
  </si>
  <si>
    <t>A3 C4: Porcentaje de avance de Proyectos  supervisados y  terminados</t>
  </si>
  <si>
    <t>A3 C4: (Nº de Proyectos verificados y terminados) / (Nº de Proyectos dictaminados positivos con apoyo) *100</t>
  </si>
  <si>
    <t>10 y 100%</t>
  </si>
  <si>
    <t>A4 C4: Entrega de apoyos económicos a beneficiarios</t>
  </si>
  <si>
    <t>A4 C4: Porcentaje de avance de recursos pagados</t>
  </si>
  <si>
    <t>A4 C4: (Monto autorizado para pago / Monto autorizado total) x 100</t>
  </si>
  <si>
    <t>4.2 y 100%</t>
  </si>
  <si>
    <t>A1 C5: Recepción de solicitudes para adquirir los cintillos de cobro cinegético</t>
  </si>
  <si>
    <t>A1 C5: Tasa de variación anual de solicitudes para adquirir los cintillos de cobro cinegético</t>
  </si>
  <si>
    <t>A1 C5: (Número de solicitudes para adquirir los cintillos de cobro cinegético en el año /Numero de solicitudes para adquirir los cintillos de cobro cinegético en el año anterior) -1 X 100</t>
  </si>
  <si>
    <t>1,400 y 6.5%</t>
  </si>
  <si>
    <t>Que los titulares de las UMA no ingresen solicitudes para adquirir los cintillos de cobro cinegético</t>
  </si>
  <si>
    <t>A2 C5: Verificación de los requisitos para obtener los cintillos de cobro cinegético.</t>
  </si>
  <si>
    <t>A2 C5: Tasa de variación anual de Solicitudes verificadas</t>
  </si>
  <si>
    <t>A2 C5: (Número de solicitudes verificadas en el año /Numero de  solicitudes verificadas en el año anterior) -1 X 100</t>
  </si>
  <si>
    <t>Que los solicitantes no cumplan con todos los requisitos previstos por la normatividad para otorgar el cintillo.</t>
  </si>
  <si>
    <t>A3 C5: Solicitudes atendidas favorablemente para la entrega de los cintillos de cobro cinegético.</t>
  </si>
  <si>
    <t>A3 C5: Tasa de variación anual de cintillos de cobro cinegético entregados.</t>
  </si>
  <si>
    <t>A3 C5: (Número de solicitudes atendidas positivas en el año / Numero de solicitudes atendidas positivas en el año anterior) -1 X 100</t>
  </si>
  <si>
    <t>Que todos los cintillos de cobro cinegético sean entregados a los titulares de las UMA y no a sus apoderados.</t>
  </si>
  <si>
    <t>NOTAS:</t>
  </si>
  <si>
    <t xml:space="preserve"> SAGARHPA (1).- Direcciones Generales de Desarrollo Rural y Capitalización al Campo, de Desarrollo Ganadero, de Pesca y Acuacultura y Desarrollo Agrícola.</t>
  </si>
  <si>
    <t xml:space="preserve"> SAGARHPA (2).- Direcciones Generales de Desarrollo Rural y Capitalización al Campo, de Desarrollo Ganadero, de Pesca y Acuacultura</t>
  </si>
  <si>
    <t>Educación básica de calidad e incluyente</t>
  </si>
  <si>
    <t>(70,000 / 287,111) *100 = 24.4%</t>
  </si>
  <si>
    <t>(1,243 / 2,194) *100 = 56.65%</t>
  </si>
  <si>
    <t>(1,710 / 2,194) *100 = 77.94%</t>
  </si>
  <si>
    <t>Junta de Caminos del Estado de Sonora</t>
  </si>
  <si>
    <r>
      <rPr>
        <b/>
        <sz val="12"/>
        <color theme="1"/>
        <rFont val="Arial"/>
        <family val="2"/>
      </rPr>
      <t>E204K08</t>
    </r>
    <r>
      <rPr>
        <sz val="12"/>
        <color theme="1"/>
        <rFont val="Arial"/>
        <family val="2"/>
      </rPr>
      <t xml:space="preserve"> Infraestructura carretera</t>
    </r>
  </si>
  <si>
    <t>Población del Estado de Sonora</t>
  </si>
  <si>
    <t>Infraestructura Carretera</t>
  </si>
  <si>
    <t>Meta anual</t>
  </si>
  <si>
    <t>Contribuir a elevar la competitividad del Estado y la calidad de vida de los sonorenses, mediante la dotación y mantenimiento en la infraestructura de la red estatal de carreteras.</t>
  </si>
  <si>
    <t>Índice de competitividad estatal</t>
  </si>
  <si>
    <t>Posición del estado de Sonora en el índice Nacional de Competitividad (IMCO).</t>
  </si>
  <si>
    <t>Descendente</t>
  </si>
  <si>
    <t>6to lugar</t>
  </si>
  <si>
    <t>5to lugar</t>
  </si>
  <si>
    <t xml:space="preserve">Junta de Caminos del Estado de Sonora, </t>
  </si>
  <si>
    <t>El estado de Sonora mejora la dotación y mantenimiento en la infraestructura de la red estatal de carreteras</t>
  </si>
  <si>
    <t>Porcentaje de carreteras estatales en buenas condiciones</t>
  </si>
  <si>
    <t>(Km de carreteras estatales en buen estado / número total de km de la red de carreteras estatales) *100</t>
  </si>
  <si>
    <t>anual</t>
  </si>
  <si>
    <t>Adecuada alineación y coordinación intergubernamental</t>
  </si>
  <si>
    <t>C1. Conservación y mantenimiento de la red de carreteras estatales</t>
  </si>
  <si>
    <t>Porcentaje de Km de carreteras conservados con respecto a los km programados</t>
  </si>
  <si>
    <t>(Km conservados de carreteras estatales  /  km programados para conservación de la red de carreteras estatales) * 100</t>
  </si>
  <si>
    <t>Junta de Caminos del Estado de Sonora, informe de avance trimestral y de cuenta Pública</t>
  </si>
  <si>
    <t>Condiciones ambientales adecuadas para el desarrollo de obras.
Contar oportunamente con el derecho de vía liberado, en el caso dela construcción de carreteras.
Abasto suficiente y oportuno de materiales e insumos de obra.</t>
  </si>
  <si>
    <t>C2. Modernización de la red de carreteras estatales</t>
  </si>
  <si>
    <t>Porcentaje de  Km de carreteras modernizadas con respecto a los km programados</t>
  </si>
  <si>
    <t>(Km modernizados de carreteras estatales  /  km programados para modernización de la red de carreteras estatales) *100</t>
  </si>
  <si>
    <t>Junta de Caminos del Estado de Sonora, Informe de Avance Físico de Obra</t>
  </si>
  <si>
    <t>C3. Construcción de la red de carreteras estatales</t>
  </si>
  <si>
    <t>(Km construidos de carreteras estatales  /  km programados para construcción de la red de carreteras estatales) *100</t>
  </si>
  <si>
    <t>C4. Reconstrucción de la red de carreteras estatales</t>
  </si>
  <si>
    <t>(Km reconstruidos de carreteras estatales   /  km programados para reconstrucción  de la red de carreteras estatales) *100</t>
  </si>
  <si>
    <t>C5 Elaboración de estudios y proyectos ejecutivos</t>
  </si>
  <si>
    <t>Estudios y proyectos ejecutivos realizados respecto a los programados</t>
  </si>
  <si>
    <t>(Número de estudios y proyectos ejecutivos realizados / número de estudios y proyectos programados) *100</t>
  </si>
  <si>
    <t>A1.C1. Evaluación del Estado Físico de las Carreteras.</t>
  </si>
  <si>
    <t>Porcentaje carreteras en buen estado del programa de obra aprobado</t>
  </si>
  <si>
    <t>(Km de carreteras en el programa de obra en buen estado / número total de km del programa de obra)* 100</t>
  </si>
  <si>
    <t>Autorización y liberación oportuna de los recursos asignados.
Cumplimiento oprtuno de los contratos de obra.
Contar con capacidades técnicas y operativas para la ejecución de los programas de obra.
Estabilidad normativa.</t>
  </si>
  <si>
    <t>A2.C1. Ejecución de Obra.</t>
  </si>
  <si>
    <t>Porcentaje de cumplimiento del Programa de Obra</t>
  </si>
  <si>
    <t>(Km de carreteras conservados / km de carreteras programados)* 100</t>
  </si>
  <si>
    <t>A3.C1. Supervisión de obras autorizadas.</t>
  </si>
  <si>
    <t>A4.C1. Entrega de las Obras Autorizadas.</t>
  </si>
  <si>
    <t>Porcentaje de obras entregadas</t>
  </si>
  <si>
    <t>(Obras entregadas / obras programadas)* 100</t>
  </si>
  <si>
    <t>A1.C2. Evaluación del Estado Físico de las Carreteras.</t>
  </si>
  <si>
    <t>A2.C2. Ejecución de Obra.</t>
  </si>
  <si>
    <t>(Km de carreteras modernizados / km de carreteras programados)* 100</t>
  </si>
  <si>
    <t>A3.C2. Supervisión de obras autorizadas.</t>
  </si>
  <si>
    <t>Porcentaje de obras supervisadas</t>
  </si>
  <si>
    <t>(Obras supervisadas / obras programadas)* 100</t>
  </si>
  <si>
    <t>A4.C2. Entrega de las Obras Autorizadas.</t>
  </si>
  <si>
    <t>A1.C3. Evaluación del Estado Físico de las Carreteras.</t>
  </si>
  <si>
    <t>A2.C3. Ejecución de Obra.</t>
  </si>
  <si>
    <t>(Km de carreteras construidos / km de carreteras programados)* 100</t>
  </si>
  <si>
    <t>A3.C3. Supervisión de obras autorizadas.</t>
  </si>
  <si>
    <t>A4.C3. Entrega de las Obras Autorizadas.</t>
  </si>
  <si>
    <t>A1.C4. Evaluación del Estado Físico de las Carreteras.</t>
  </si>
  <si>
    <t>A2.C4. Ejecución de Obra.</t>
  </si>
  <si>
    <t>(Km de carreteras reconstruidos / km de carreteras programados)* 100</t>
  </si>
  <si>
    <t>A3.C4. Supervisión de obras autorizadas.</t>
  </si>
  <si>
    <t>A4.C4. Entrega de las Obras Autorizadas.</t>
  </si>
  <si>
    <t>A1.C5. Programación de estudios y proyectos ejecutivos</t>
  </si>
  <si>
    <t>Número de proyectos formulados de acuerdo al programa</t>
  </si>
  <si>
    <t>Junta de Caminos del Estado de Sonora, Informe de Avance Físico de Estudios y Proyectos</t>
  </si>
  <si>
    <t>A2.C5.Ejecución de estudios y proyectos ejecutivos</t>
  </si>
  <si>
    <t>E416E32 Desarrollo integral de familias en situación vulnerable</t>
  </si>
  <si>
    <t>Reto 16 Impulsar el desarrollo integral de las familias en situación vulnerable</t>
  </si>
  <si>
    <t>Personas y familias en situación de vulnerabilidad</t>
  </si>
  <si>
    <t>Desarrollo integral de familias en situación vulnerable</t>
  </si>
  <si>
    <t>Contribuir a superar la situación de vulnerabilidad de familias y personas mediante el ejercicio de sus derechos y el desarrollo de oportunidades y capacidades.</t>
  </si>
  <si>
    <t>Abandono Escolar en Primaria
Abandono Escolar en Secundaria</t>
  </si>
  <si>
    <t xml:space="preserve">(Matrícula inicial del ciclo escolar t en Primaria - Alumnos que terminaron Primaria  en el ciclo escolar t)-(Matrícula inicial del ciclo escolar t+1 en Primaria -Alumnos de nuevo ingreso al primer grado de Primaria en el ciclo escolar t+1)*100/Matrícula inicial del ciclo escolar t en el Primaria.
(Matrícula inicial del ciclo escolar t en Secundaria - Alumnos que terminaron Secundaria  en el ciclo escolar t)-(Matrícula inicial del ciclo escolar t+1 en Secundaria -Alumnos de nuevo ingreso al primer grado de Secundaria en el ciclo escolar t+1)*100/Matrícula inicial del ciclo escolar t en el Secundaria
   </t>
  </si>
  <si>
    <t>Descendente
Descendente</t>
  </si>
  <si>
    <t>Anual
Anual</t>
  </si>
  <si>
    <t xml:space="preserve">0.60
Ciclo 2015-2016
6.89
Ciclo 2015-2016
</t>
  </si>
  <si>
    <t>0.7
Ciclo 2016-2017
4.0
Ciclo 2016-2017</t>
  </si>
  <si>
    <t>Estadística Educativa
Secretaría de Educación y Cultura / SEP</t>
  </si>
  <si>
    <t>Las familias y personas en condiciones de vulnerabilidad ejercen sus derechos y desarrollan oportunidades y capacidades para mejorar su calidad de vida.</t>
  </si>
  <si>
    <t>C1 Desayunos escolares entregados</t>
  </si>
  <si>
    <t xml:space="preserve">C2 Protección de los derechos de niñas, niños y adolescentes </t>
  </si>
  <si>
    <t>Tasa de niñas, niños y adolescentes con derechos vulnerados</t>
  </si>
  <si>
    <t>(Número de denuncias de violación de derechos de niñas, niños y adolescentes presentadas / Población de 0 a 17 años en el estado)*100,000</t>
  </si>
  <si>
    <t>(2,204 /,967,288) * 100,000 = 227.85</t>
  </si>
  <si>
    <t>(1,900 / 967,288) * 100,000 = 196.43</t>
  </si>
  <si>
    <t>Reporte de denuncias recibidas y atendidas</t>
  </si>
  <si>
    <t>C3:Atención a las personas adultas mayores en situación de riesgo y desamparo, así como defender y hacer respetar los derechos de los adultos mayores en situación vulnerable.</t>
  </si>
  <si>
    <t>(número de personas adultas mayores de 60 años en adelante en situación de riesgo y desamparo atendidas / número de personas adultas mayores de 60 años en adelante en situación de riesgo y desamparo programadas para su atención) * 100</t>
  </si>
  <si>
    <t>(5,110 / 5,110)*100= 100%</t>
  </si>
  <si>
    <t>Padrón de Personas atendidas</t>
  </si>
  <si>
    <t xml:space="preserve">C4 Inclusión social de las personas con discapacidad </t>
  </si>
  <si>
    <t>Porcentaje de personas con discapacidad incorporadas al mercado laboral a través de la bolsa de trabajo de DIF Sonora</t>
  </si>
  <si>
    <t>(número de personas con discapacidad incorporadas al mercado laboral / Total de personas con discapacidad que solicitan empleo a través de la bolsa de trabajo)*100</t>
  </si>
  <si>
    <t>(70 / 108) * 100 = 94.44%</t>
  </si>
  <si>
    <t>(73 /100) * 100 = 73%</t>
  </si>
  <si>
    <t>Padrón de personas con discapacidad integradas al mercado laboral</t>
  </si>
  <si>
    <t>C5 Apoyos asistenciales y especiales entregados</t>
  </si>
  <si>
    <t>Porcentaje de apoyos asistenciales entregados</t>
  </si>
  <si>
    <t>(Número de apoyos otorgados / Total de apoyos asistenciales solicitados)*100</t>
  </si>
  <si>
    <t>(19,634/13,109)*100 =150%</t>
  </si>
  <si>
    <t>(10,930/10,930*100) = 100%</t>
  </si>
  <si>
    <t>Padrón de Personas en situación vulnerable atendidas</t>
  </si>
  <si>
    <t xml:space="preserve">C6 Capacitación para el desarrollo comunitario </t>
  </si>
  <si>
    <t>Porcentaje de cursos impartidos</t>
  </si>
  <si>
    <t>(Número de cursos impartidos / cursos programados)*100</t>
  </si>
  <si>
    <t>(44/40)*100=110%</t>
  </si>
  <si>
    <t>(45/45)*100 = 100%</t>
  </si>
  <si>
    <t>Relación de integrantes de los grupos de capacitación</t>
  </si>
  <si>
    <r>
      <t>C7 Servicios de recreación para la comunidad</t>
    </r>
    <r>
      <rPr>
        <sz val="11"/>
        <color rgb="FFFF0000"/>
        <rFont val="Arial"/>
        <family val="2"/>
      </rPr>
      <t xml:space="preserve"> </t>
    </r>
  </si>
  <si>
    <t>Afluencia de visitantes al parque infantil</t>
  </si>
  <si>
    <t>(Número de visitantes que acuden al parque infantil Sonora/ Numero de visitantes programados)*100%</t>
  </si>
  <si>
    <t>(238,111/82,900)*100 =287%</t>
  </si>
  <si>
    <t>(239,000/239,000)*100 =100%</t>
  </si>
  <si>
    <t xml:space="preserve">Boletaje </t>
  </si>
  <si>
    <r>
      <t xml:space="preserve">A1 C1 </t>
    </r>
    <r>
      <rPr>
        <sz val="11"/>
        <rFont val="Arial"/>
        <family val="2"/>
      </rPr>
      <t>Distribución de los insumos para los desayunos escolares en los Municipios</t>
    </r>
  </si>
  <si>
    <t>Porcentaje de incidencias solventadas</t>
  </si>
  <si>
    <t xml:space="preserve">(Numero total de Incidencias solventadas/ numero total de incidencias reportadas)*100%
</t>
  </si>
  <si>
    <t xml:space="preserve">(35/38)*100=92%             </t>
  </si>
  <si>
    <t>(38/40)*100%=95</t>
  </si>
  <si>
    <t>Reporte de incidencias recibidas por DIF Estatal (informe Anual)</t>
  </si>
  <si>
    <t>Autorización y liberación oportuna de los recursos asignados
Cultura de legalidad y denuncia</t>
  </si>
  <si>
    <t>A2 C1 Impartición de pláticas de orientación alimentaria en municipios.</t>
  </si>
  <si>
    <t>Porcentaje de municipios atendidos con pláticas de orientación alimentaria.</t>
  </si>
  <si>
    <t>(Número de municipios atendidos con pláticas de orientación alimentaria / Total de Municipios en el Estado)*100%</t>
  </si>
  <si>
    <t>(72/72)*100=100%</t>
  </si>
  <si>
    <t>Listas de Asistencia</t>
  </si>
  <si>
    <t>A1 C2 Atención a denuncias de violencia a niñas, niños y adolescentes
Supervisión a centros de asistencia infantil</t>
  </si>
  <si>
    <t>Porcentaje de denuncias atendidas a través de las líneas de atención</t>
  </si>
  <si>
    <r>
      <t xml:space="preserve">(Numero de denuncias atendidas/Número de denuncias recibidas  a través de las líneas de atención </t>
    </r>
    <r>
      <rPr>
        <i/>
        <sz val="11"/>
        <rFont val="Arial"/>
        <family val="2"/>
      </rPr>
      <t>Protege</t>
    </r>
    <r>
      <rPr>
        <sz val="11"/>
        <rFont val="Arial"/>
        <family val="2"/>
      </rPr>
      <t xml:space="preserve"> y </t>
    </r>
    <r>
      <rPr>
        <i/>
        <sz val="11"/>
        <rFont val="Arial"/>
        <family val="2"/>
      </rPr>
      <t>911</t>
    </r>
    <r>
      <rPr>
        <sz val="11"/>
        <rFont val="Arial"/>
        <family val="2"/>
      </rPr>
      <t xml:space="preserve"> )*100 %</t>
    </r>
  </si>
  <si>
    <t>(2,204 / 2,204) *100 = 100%</t>
  </si>
  <si>
    <t>(1,900 / 1,900) *100 = 100%</t>
  </si>
  <si>
    <t>A2 C2 Promoción y difusión de los programas preventivos a través de pláticas y talleres a Sistemas DIF Municipales e Instituciones</t>
  </si>
  <si>
    <t>Porcentaje de pláticas y talleres preventivos impartidos a DIF Municipales e Instituciones.</t>
  </si>
  <si>
    <t>(Número total de pláticas y talleres realizados/ Numero de pláticas y Talleres programados)*100%</t>
  </si>
  <si>
    <t>(27/44)*100 = 61.36%</t>
  </si>
  <si>
    <t>(109/109)*100 = 100%</t>
  </si>
  <si>
    <t xml:space="preserve">Reporte de listas de asistencia </t>
  </si>
  <si>
    <t>A3 C2 Protección en albergues a niñas, niños y adolescentes víctimas de violencia y/o con necesidades de asistencia social</t>
  </si>
  <si>
    <t>Porcentaje de Niñas, Niños y Adolescentes a atendidos en Unacari y Jineseki</t>
  </si>
  <si>
    <t>(Numero de Niñas, Niños y Adolescentes atendidos/ Numero de Niñas, Niños y Adolescentes Programados)*100%</t>
  </si>
  <si>
    <t>(518 / 425) * 100 = 121.88%</t>
  </si>
  <si>
    <t>(518 / 518) * 100 = 100%</t>
  </si>
  <si>
    <t>Padrón de beneficiarios</t>
  </si>
  <si>
    <t>A4 C2 Reinserción familiar de niñas, niños y adolescentes</t>
  </si>
  <si>
    <t>Porcentaje de Niñas, Niños y Adolescentes reintegrados a sus familias en Unacari y Jineseki</t>
  </si>
  <si>
    <t>(Numero de Niñas, Niños y Adolescentes reintegrados/ Numero de Niñas, Niños y Adolescentes Programados)*100%</t>
  </si>
  <si>
    <t>(131 / 132) * 100 = 99.24%</t>
  </si>
  <si>
    <t>(115 / 115) * 100 = 100%</t>
  </si>
  <si>
    <t xml:space="preserve">Reporte de menores reintegrados </t>
  </si>
  <si>
    <t>A1 C3 Realización de acciones y programas de promoción, asistencia, protección, provisión, prevención, participación y atención a adultos mayores</t>
  </si>
  <si>
    <t>(318 / 318) * 100 = 100%</t>
  </si>
  <si>
    <t>Minuta / lista de asistencia / tarjeta informativa en resguardo de la Procuraduría de la Defensa del Adulto Mayor</t>
  </si>
  <si>
    <t>A2 C3 Asesoría y asistencia jurídica a las personas adultas mayores en situación de riesgo y desamparo, así como defender y hacer respetar los derechos de los adultos en situación vulnerable</t>
  </si>
  <si>
    <t>N /A</t>
  </si>
  <si>
    <t>(4,792 / 4,792) * 100 = 100%</t>
  </si>
  <si>
    <t>Expedientes en resguardo de la Procuraduría de la Defensa del Adulto Mayor</t>
  </si>
  <si>
    <t>A1 C4 Sensibilización a la sociedad civil y sector empresarial sobre la inclusión social y laboral de las personas con discapacidad</t>
  </si>
  <si>
    <t>(11/10)*100=110%</t>
  </si>
  <si>
    <t>(10/10)*100=100%</t>
  </si>
  <si>
    <t>Relación de empresas visitadas</t>
  </si>
  <si>
    <t>A2 C4 Entrega de becas educativas, atención temprana y de impulso deportivo.</t>
  </si>
  <si>
    <t>(985 / 998) * 100 = 98.69%</t>
  </si>
  <si>
    <t>(998 / 998) * 100 = 100%</t>
  </si>
  <si>
    <t>Padrón de beneficiarios por tipo de beca</t>
  </si>
  <si>
    <t>A1 C5 Atención de solicitudes efectuadas por personas que se encuentren ante dificultades de índole familiar.</t>
  </si>
  <si>
    <t>(10,913 / 12,167) * 100 = 89.69%</t>
  </si>
  <si>
    <t>(10,930 / 10,930) * 100 = 100%</t>
  </si>
  <si>
    <t>Padrón de personas atendidas a través de atención ciudadana</t>
  </si>
  <si>
    <t>A2 C5 Brindar apoyo a personas en situación vulnerable a través de atención ciudadana</t>
  </si>
  <si>
    <t>(10,527 / 13,040) * 100 = 80.72%</t>
  </si>
  <si>
    <t>(8,519 / 8,519) * 100 = 100%</t>
  </si>
  <si>
    <t>A1 C7 Realización de eventos en áreas de Parque Infantil</t>
  </si>
  <si>
    <t>(487 / 230) * 100 = 211.73%</t>
  </si>
  <si>
    <t>(273 / 273) * 100 = 100%</t>
  </si>
  <si>
    <t xml:space="preserve">Relación de eventos programados y realizados </t>
  </si>
  <si>
    <t>Sistema para el Desarrollo Integral de la Familia del Estado de Sonora DIF</t>
  </si>
  <si>
    <t xml:space="preserve">Meta anual </t>
  </si>
  <si>
    <t>Meta anual 
 2017</t>
  </si>
  <si>
    <t xml:space="preserve">Porcentaje de menores con deficiencias nutricionales
</t>
  </si>
  <si>
    <t>Cobertura de los desayunos escolares</t>
  </si>
  <si>
    <t>(Alumnos beneficiados con la entrega de desayunos escolares / Total de alumnos de educación básica)*100</t>
  </si>
  <si>
    <t xml:space="preserve">Descendente
</t>
  </si>
  <si>
    <t xml:space="preserve">Anual
</t>
  </si>
  <si>
    <r>
      <t xml:space="preserve">(6/85)*100=7.05%
(Ciclo escolar 2015-2016)
</t>
    </r>
    <r>
      <rPr>
        <sz val="10"/>
        <rFont val="Arial"/>
        <family val="2"/>
      </rPr>
      <t xml:space="preserve">
                          </t>
    </r>
    <r>
      <rPr>
        <sz val="11"/>
        <rFont val="Arial"/>
        <family val="2"/>
      </rPr>
      <t xml:space="preserve">       </t>
    </r>
  </si>
  <si>
    <t>(146,596 / 419,593)*100
 = 40%</t>
  </si>
  <si>
    <r>
      <t xml:space="preserve">(20/277)*100=7.22%
(Ciclo escolar 2016-2017)
</t>
    </r>
    <r>
      <rPr>
        <sz val="12"/>
        <rFont val="Arial"/>
        <family val="2"/>
      </rPr>
      <t xml:space="preserve">                 
             </t>
    </r>
  </si>
  <si>
    <t>(146,328/365,791)* 100=
 41.05%</t>
  </si>
  <si>
    <t>Estudio bioquímico realizado por el Centro de Investigación en Alimentación y Desarrollo (CIAD)</t>
  </si>
  <si>
    <t xml:space="preserve">Adecuada alineación y coordinación intergubernamental
Hábitos alimenticios sanos
</t>
  </si>
  <si>
    <t xml:space="preserve">Padrón de beneficiarios del programa de Desayunos Escolares
</t>
  </si>
  <si>
    <t xml:space="preserve">(Número de menores con deficiencias nutricionales (Hierro y Vitamina A) detectados en el estudio bioquímico realizado por el CIAD / muestra de menores beneficiarios del programa de desayunos escolares de DIF) * 100
</t>
  </si>
  <si>
    <t xml:space="preserve">Porcentaje de entrega de desayunos
</t>
  </si>
  <si>
    <t xml:space="preserve">
Índice de calidad nutricional</t>
  </si>
  <si>
    <t xml:space="preserve">(Número de raciones entregadas / raciones programadas para entregar) *100
</t>
  </si>
  <si>
    <t>(Total de raciones que cumplen al 100% con los criterios de calidad nutricional / Total de raciones entregadas ) *100</t>
  </si>
  <si>
    <t xml:space="preserve">Ascendente
</t>
  </si>
  <si>
    <t xml:space="preserve">Anual
</t>
  </si>
  <si>
    <t xml:space="preserve">(27,120,260 / 27,120,260)*100  = 100%
</t>
  </si>
  <si>
    <t>(25,362,867/27,120,260)*100= 93.52%</t>
  </si>
  <si>
    <t xml:space="preserve">(27,948,648 / 27,948,648) * 100 = 100%
</t>
  </si>
  <si>
    <t xml:space="preserve">
(21.869,679 / 27'948,648) * 100 = 77.57 %</t>
  </si>
  <si>
    <t xml:space="preserve">Padrón de beneficiarios del programa de Desayunos Escolares
</t>
  </si>
  <si>
    <t xml:space="preserve">
Estrategia Integral de Asistencia Social Alimentaria EIASA DIF Nacional </t>
  </si>
  <si>
    <t xml:space="preserve">Disponibilidad oportuna de recursos presupuestales.
Marco jurídico  consistente.
Estabilidad laboral.
Coordinación interinstitucional adecuada. </t>
  </si>
  <si>
    <t xml:space="preserve"> (Número de eventos realizados / Número de eventos programados) * 100%</t>
  </si>
  <si>
    <t>(Número de Personas que recibieron apoyo/Número de personas que programadas)*100%</t>
  </si>
  <si>
    <t>(Numero de solicitudes resueltas/ total de solicitudes recibidas)*100%</t>
  </si>
  <si>
    <t>(Número de becas otorgadas / Número de becas solicitadas)*100%</t>
  </si>
  <si>
    <t>(Numero de Empresas visitadas/ Empresas programadas a visitar ) *100%</t>
  </si>
  <si>
    <t>Porcentaje de acciones y programas de promoción, asistencia, protección, provisión, prevención, participación y atención a adultos mayores</t>
  </si>
  <si>
    <t>Porcentaje de asesorías y asistencias jurídicas a las personas adultas mayores en situación de riesgo y desamparo</t>
  </si>
  <si>
    <r>
      <t xml:space="preserve">Porcentaje de </t>
    </r>
    <r>
      <rPr>
        <sz val="11"/>
        <rFont val="Arial"/>
        <family val="2"/>
      </rPr>
      <t xml:space="preserve"> visitas realizadas</t>
    </r>
  </si>
  <si>
    <r>
      <t xml:space="preserve">Porcentaje de becas entregadas </t>
    </r>
    <r>
      <rPr>
        <sz val="11"/>
        <rFont val="Arial"/>
        <family val="2"/>
      </rPr>
      <t xml:space="preserve">
</t>
    </r>
  </si>
  <si>
    <t>Porcentaje de solicitudes atendidas a través de atención ciudadana</t>
  </si>
  <si>
    <t>Porcentaje de personas en situación vulnerable que reciben apoyos</t>
  </si>
  <si>
    <t>Porcentaje de eventos realizados</t>
  </si>
  <si>
    <t>(Acciones y programas de promoción, asistencia, protección, provisión, prevención, participación y atención a adultos mayores realizadas / acciones y programas de promoción, asistencia, protección, provisión, prevención, participación y atención a adultos mayores programadas)*100</t>
  </si>
  <si>
    <t>(Asesoría y asistencia jurídica brindada a las personas adultas mayores en situación de riesgo y desamparo /Asesoría y asistencia jurídica programada a las personas adultas mayores en situación de riesgo y desamparo) * 100</t>
  </si>
  <si>
    <t>Porcentaje de personas adultas mayores  en situación de riesgo y desamparo atendidas en el ejercicio pleno de sus derechos</t>
  </si>
  <si>
    <t>Secretaría de Infraestructura y Desarrollo Urbano</t>
  </si>
  <si>
    <t>E202K05 INFRAESTRUCTURA URBANA</t>
  </si>
  <si>
    <t>EJE 2 Sonora y Ciudades con Calidad de Vida</t>
  </si>
  <si>
    <t>Reto 02 Favorecer el desarrollo sustentable y sostenible de localidades urbanas y rurales con infraestructura de calidad, con respeto al equilibrio ambiental</t>
  </si>
  <si>
    <t>Infraestructura Urbana</t>
  </si>
  <si>
    <t xml:space="preserve">Meta Anual </t>
  </si>
  <si>
    <t>Contribuir a elevar la competitividad del estado y la calidad de vida de los sonorenses mediante la dotación y mantenimiento de infraestructura de calidad y del equipamiento urbano con una visión sustentable.</t>
  </si>
  <si>
    <t>El estado de Sonora logra una adecuada dotación y mantenimiento de infraestructura de calidad y del equipamiento urbano, con una visión sustentable.</t>
  </si>
  <si>
    <t xml:space="preserve">
Nivel de marginación</t>
  </si>
  <si>
    <t>Quinquenal</t>
  </si>
  <si>
    <t xml:space="preserve">IM= - 0.7 (2015)
Grado de marginación= Bajo </t>
  </si>
  <si>
    <t>IM= - 0.75 Bajo (2020)</t>
  </si>
  <si>
    <t xml:space="preserve">
INEGI/CONAPO</t>
  </si>
  <si>
    <t xml:space="preserve">
Adecuada alineación y coordinación intergubernamental</t>
  </si>
  <si>
    <t>C1: Obras para mejorar las vialidades del estado de Sonora para mantener una infraestructura de calidad</t>
  </si>
  <si>
    <t xml:space="preserve">Superficie de vialidades pavimentadas 
</t>
  </si>
  <si>
    <t xml:space="preserve">Numero de metros cuadrados pavimentados </t>
  </si>
  <si>
    <t xml:space="preserve">SIDEOP / Expediente de la Obra en Resguardo de la Dirección General de Ejecución de Obra  (ESTIMACIONES)
</t>
  </si>
  <si>
    <t xml:space="preserve">Condiciones climatológicas adecuadas para el desarrollo de obras
</t>
  </si>
  <si>
    <t xml:space="preserve">C2: Obras en beneficio de la infraestructura urbana  (SOP) </t>
  </si>
  <si>
    <t>Porcentaje de obras realizadas para beneficio de la población  en infraestructura urbana como vialidades, pavimentación y equipamiento urbano.</t>
  </si>
  <si>
    <t>(Número de obras realizadas / número de obras programadas)</t>
  </si>
  <si>
    <t>SIDUR</t>
  </si>
  <si>
    <t xml:space="preserve">Autorización y liberación oportuna de los recursos asignados
</t>
  </si>
  <si>
    <t>Porcentaje de instrumentos elaborados o actualizados para consolidar el sistema estatal de planeación territorial y el desarrollo urbano</t>
  </si>
  <si>
    <t>(Sumatoria de instrumentos elaborados e instrumentos actualizados)/(la sumatoria de instrumentos programados para elaborarse e instrumentos programados por actualizarse)*100</t>
  </si>
  <si>
    <t>A1 C1 Ejecución de la obra</t>
  </si>
  <si>
    <t>Expediente de la Obra en Resguardo de la Dirección General de Ejecución de Obra o Dirección General de Administración y Finanzas, área de Archivo</t>
  </si>
  <si>
    <t>Autorización y liberación oportuna de los recursos asignados
Cumplimiento oportuno de los contratos de obra</t>
  </si>
  <si>
    <t>A1 C2: Elaboración de expedientes técnicos</t>
  </si>
  <si>
    <t xml:space="preserve">
Trimestral</t>
  </si>
  <si>
    <t>Expedientes técnicos en resguardo de la Dirección General de Proyectos e Ingeniería</t>
  </si>
  <si>
    <t>A2 C2: Formalización de contratos de obra pública, adquisiciones y servicios</t>
  </si>
  <si>
    <t xml:space="preserve"> SIDEOP / Expediente de la Obra en Resguardo de la Dirección General de Ejecución de Obra</t>
  </si>
  <si>
    <t>A3 C2: Ejecución de la obra</t>
  </si>
  <si>
    <t>SIDEOP / Expediente de la Obra en Resguardo de la Dirección General de Ejecución de Obra o Dirección General de Administración y Finanzas, área de Archivo
Sistema Visor de Obras del Estado de Sonora (V.O.S.)</t>
  </si>
  <si>
    <t>A4 C2:Ejercicio oportuno, eficiente y transparente del presupuesto asignado</t>
  </si>
  <si>
    <t xml:space="preserve">Ascendente </t>
  </si>
  <si>
    <t xml:space="preserve">
100%
</t>
  </si>
  <si>
    <t xml:space="preserve">
100%
</t>
  </si>
  <si>
    <t>Archivos de la Dirección General de Programación y Evaluación
Informes Trimestrales de Cuenta Pública
Sistema Visor de Obras del Estado de Sonora (V.O.S.)
Reporte publicado por la Secretaría de Hacienda en  el portal http://hacienda.sonora.gob.mx/finanzas-publicas</t>
  </si>
  <si>
    <t>A1 C3: Elaboración de anexos técnicos</t>
  </si>
  <si>
    <t>Subsecretaria de Desarrollo Urbano / SIDUR</t>
  </si>
  <si>
    <t>A2 C3: Elaboración de estudios</t>
  </si>
  <si>
    <t>(Número de obras ejecutadas  / total de obras autorizadas) *100</t>
  </si>
  <si>
    <t>(Número de expedientes técnicos elaborados / número de expedientes técnicos programados) *100</t>
  </si>
  <si>
    <t>(Número de Contratos formalizados / Contratos programados para formalización)*100</t>
  </si>
  <si>
    <t xml:space="preserve">(Número de obras ejecutadas  / total de obras autorizadas) *100
</t>
  </si>
  <si>
    <t xml:space="preserve">(Presupuesto Ejercido al Trimestre  / Presupuesto Autorizado al Trimestre ) *100
</t>
  </si>
  <si>
    <t xml:space="preserve">Porcentaje de gasto ejercido
</t>
  </si>
  <si>
    <t xml:space="preserve">Porcentaje de obras en ejecución
</t>
  </si>
  <si>
    <t xml:space="preserve">Total de contratos de obra </t>
  </si>
  <si>
    <t>Total de expedientes técnicos</t>
  </si>
  <si>
    <t xml:space="preserve">Porcentaje de obras de pavimentación en ejecución
</t>
  </si>
  <si>
    <t>Porcentaje de anexos técnicos elaborados</t>
  </si>
  <si>
    <t>(Número de anexo técnicos elaborados / total de anexo técnicos programados)*100</t>
  </si>
  <si>
    <t>(Número de estudios elaborados / número de estudios programados)*100</t>
  </si>
  <si>
    <t>Porcentaje de estudios elaborados</t>
  </si>
  <si>
    <t>(2093.52 / 4903.14)*100 = 43%</t>
  </si>
  <si>
    <t>(2506.52 / 4903.14) *100 = 51%</t>
  </si>
  <si>
    <t>(4903.14 / 4903.14)* 100 = 100%</t>
  </si>
  <si>
    <t>(4903.14 / 4903.14)*100 = 100%</t>
  </si>
  <si>
    <t>(2.9 / 2.9)*100 = 100%</t>
  </si>
  <si>
    <t>(8.12 / 8.12)*100 = 100%</t>
  </si>
  <si>
    <t>(22.446 / 22.446)*100 = 100%</t>
  </si>
  <si>
    <t>(3.9 / 6.20)*100 = 64%</t>
  </si>
  <si>
    <t>(554.806 / 745.356)*100 = 74%</t>
  </si>
  <si>
    <t>(575.09 / 575.09)*100 = 100%</t>
  </si>
  <si>
    <t>(29/ 29)*100 = 100</t>
  </si>
  <si>
    <t xml:space="preserve">(13 / 13)*100 =100% </t>
  </si>
  <si>
    <t>(2506.52 / 4903.14)*100 = 51%</t>
  </si>
  <si>
    <t>(0 / 8.12)*100 = 0%</t>
  </si>
  <si>
    <t>(2 / 2)*100 = 100%</t>
  </si>
  <si>
    <t>(1 / 1)*100 = 100%</t>
  </si>
  <si>
    <t>(0 / 22.446)*100 = 0%</t>
  </si>
  <si>
    <t>(3.994 / 6.200)*100 = 64%</t>
  </si>
  <si>
    <t>(3 / 3)*100 = 100%</t>
  </si>
  <si>
    <t>(5 / 5)*100 = 100%</t>
  </si>
  <si>
    <t>('0 / 3)*100 = 0%</t>
  </si>
  <si>
    <t>(0 / 575.09)*100 = 0%</t>
  </si>
  <si>
    <t>(37 / 37)*100 = 100%</t>
  </si>
  <si>
    <t>(43 / 43)*100 = 100%</t>
  </si>
  <si>
    <t>(19 / 37)*100 = 51%</t>
  </si>
  <si>
    <t>(13/ 13)*100 = 100%</t>
  </si>
  <si>
    <t>(26/26)*100 =100%</t>
  </si>
  <si>
    <t>(26/15)*100 =193.33%</t>
  </si>
  <si>
    <t>(150 / 150)*100 = 100%</t>
  </si>
  <si>
    <t>(15/15)*100 = 100%</t>
  </si>
  <si>
    <t>(15/15) *100= 100%</t>
  </si>
  <si>
    <t>(70/70)* 100= 100%</t>
  </si>
  <si>
    <t>(100/100)*100 =100%</t>
  </si>
  <si>
    <t>(120/120)*100 =100%</t>
  </si>
  <si>
    <t>(75/75)*100 =100%</t>
  </si>
  <si>
    <t>(20/20)*100 =100%</t>
  </si>
  <si>
    <t>(130/130)*100= 100%</t>
  </si>
  <si>
    <t>(130/130)*100=100%</t>
  </si>
  <si>
    <t>(15/15)*100 =100%</t>
  </si>
  <si>
    <t>(15/15) *100 =100%</t>
  </si>
  <si>
    <t>(número de proyectos elaborados /número de proyectos programados)* 100</t>
  </si>
  <si>
    <t>Índice de competitividad estatal
Densidad bruta de población en centros urbanos</t>
  </si>
  <si>
    <t xml:space="preserve">Posición del estado de Sonora en el índice Nacional de Competitividad
Número de habitantes por kilómetro cuadrado en centros urbanos INEGI-CONAPO
</t>
  </si>
  <si>
    <t xml:space="preserve">Descendente
Ascendente
</t>
  </si>
  <si>
    <t xml:space="preserve">Bianual
Quinquenal
</t>
  </si>
  <si>
    <t>6° lugar (2016)
50 habitantes por hectárea (2015)</t>
  </si>
  <si>
    <t>6° lugar
(2018)
50 habitantes por hectárea</t>
  </si>
  <si>
    <t>IMCO
INEGI/CONAPO</t>
  </si>
  <si>
    <t>MIR recibida mediante oficio No. 12-06/183 de la Secretaría de Agricultura, Ganadería, Recursos Hidráulicos, Pesca y Agricultura, SAGARHPA, el 22 de febrero de 2017.</t>
  </si>
  <si>
    <t>MIR recibida mediante oficio DG No. 2087/2017 del Sistema para el Desarrollo Integral de la Familia del Estado de Sonora DIF, el 20 de junio del 2017.</t>
  </si>
  <si>
    <t>MIR recibida mediante oficio SIDUR-DGPE-326-17 de la Secretaría de Infraestructura y Desarrollo Urbano SIDUR, el 05 de junio del 2017.</t>
  </si>
  <si>
    <t>MIR recibida mediante oficio No. JCES-01/724-2017 de la Junta de Caminos del Estado de Sonora, el 07 de junio del 2017.</t>
  </si>
  <si>
    <r>
      <rPr>
        <b/>
        <i/>
        <sz val="10"/>
        <color rgb="FF000000"/>
        <rFont val="Arial"/>
        <family val="2"/>
      </rPr>
      <t>Notas:</t>
    </r>
    <r>
      <rPr>
        <i/>
        <sz val="10"/>
        <color rgb="FF000000"/>
        <rFont val="Arial"/>
        <family val="2"/>
      </rPr>
      <t xml:space="preserve">
* Los atributos que debe tener  un plantel para ser considerado como funcional y seguro son: Bebederos de agua potable, Instalaciones  Electricas, Servicios  Salitarios, Seguridad Estructural (De acuerdo en los Lineamientos, Guía Operativa y Anexo E de Escuelas al CIEN de INIFED)  y Cerco perimetral son de acuerdo a la experiencia técnica que tiene el Instituto.
** Se consideran como espacios Educativos: Aulas, Talleres y Laboratorios.</t>
    </r>
  </si>
  <si>
    <t>Zij = I ij - I j
           dsj
en donde:
Zij= es el indicador estandarizado j (j=1,...,9), de la unidad de observación i (i=1,...,32, en el caso estatal ó i= 1....2442, para los municipios).
Iij: es el indicador j, de la unidad de análisis i,
Ij: es el promedio aritmético de los valores del indicador j, y
dsj: es la desviación estándar insesgada del indicador socioeconómico j.
Los índices de marginación corresponden a la Primera Componente Estandarizada de cada nivel de análisis, la cual es una combinación lineal de las nueve variables estandarizadas, esto es:
Yi1= c1Zi1+ c2Zi2+ ...c9 Zi9= IM i
Yi1 es el valor de la unidad de análisis i en la primera componente principal estandarizada, cj es el ponderador del indicador j para determinar la primera componente principal estandarizada, z ij es el indicador estandarizado j de la unidad de análisis, IM i es el valor del índice de marginación de la unidad de análisis i.
Para cada universo de análisis (estados y municipios) se obtuvieron los coeficientes correspondientes de los indicadores estandarizados. Mediante la técnica de Estratificación Óptima de Variación se divide el recorrido del índice de marginación estatal [–1.52944, 2.25073], en cinco subintervalos, mediante cuatro puntos de corte: –1.15143, -0.39539, –0.01738 y 0.73866. De esta manera, una entidad federativa tendrá Muy bajo, Bajo, Medio, Alto o Muy alto grado de marginación, según el intervalo en que se ubique el valor de su índice. De igual manera, mediante la misma técnica de estratificación, se dividió el recorrido del índice de marginación municipal [–2.44852, 3.38964], en cinco grupos, los cuales se determinan por medio de los siguientes puntos de corte: –1.28088,–0.69707, –0.11325, y 1.05438. Así cada municipio será de grado de marginación: Muy bajo, Bajo, Medio, Alto o Muy alto, según el intervalo en que se ubique el valor de su índice.</t>
  </si>
  <si>
    <t>(130/130)* 100 = 100%</t>
  </si>
  <si>
    <r>
      <t>C3:</t>
    </r>
    <r>
      <rPr>
        <strike/>
        <sz val="9"/>
        <rFont val="Arial"/>
        <family val="2"/>
      </rPr>
      <t xml:space="preserve"> </t>
    </r>
    <r>
      <rPr>
        <sz val="9"/>
        <rFont val="Arial"/>
        <family val="2"/>
      </rPr>
      <t xml:space="preserve"> Instrumentos jurídico-normativos y de planeación de ordenamiento territorial y desarrollo urbano elaborados o actualizados.</t>
    </r>
  </si>
  <si>
    <t>SECRETARÍA DE DESARROLLO SOCIAL  (COMISION DE VIVIENDA DEL ESTADO DE SONORA)</t>
  </si>
  <si>
    <t>E210K15 Vivienda Digna</t>
  </si>
  <si>
    <t>Eje 2. Gobierno generador de la infraestructura para la calidad de vida y la competitividad sostenible y sustentable.</t>
  </si>
  <si>
    <t>Reto 10. Ampliar las posibilidades de acceso a una vivienda digna.</t>
  </si>
  <si>
    <t>Poblacion Sonorense con carencias en calidad y espacios en sus viviendas</t>
  </si>
  <si>
    <t>Vivienda Digna</t>
  </si>
  <si>
    <t>Meta 2017</t>
  </si>
  <si>
    <t>Contribuír a mejorar las condiciones de vida de la población sonorense, mediante  apoyos  a las familias que registran carencias por calidad y espacios en sus viviendas para que accedan a una vivienda digna.</t>
  </si>
  <si>
    <r>
      <t xml:space="preserve">Índice de hacinamiento y rezago habitacional
</t>
    </r>
    <r>
      <rPr>
        <sz val="11"/>
        <color theme="3" tint="0.39997558519241921"/>
        <rFont val="Arial"/>
        <family val="2"/>
      </rPr>
      <t xml:space="preserve">
   </t>
    </r>
    <r>
      <rPr>
        <sz val="11"/>
        <color theme="5"/>
        <rFont val="Arial"/>
        <family val="2"/>
      </rPr>
      <t xml:space="preserve">       </t>
    </r>
    <r>
      <rPr>
        <b/>
        <i/>
        <sz val="12"/>
        <rFont val="Arial"/>
        <family val="2"/>
      </rPr>
      <t/>
    </r>
  </si>
  <si>
    <t>Promedio de ocupantes por vivienda.</t>
  </si>
  <si>
    <t>Indicadores de Marginación CONAPO 2010</t>
  </si>
  <si>
    <t>Parte de las viviendas que se encuentran en  carencia total, mal estado o con hacinamiento, son solucianadas por las propias familias</t>
  </si>
  <si>
    <t xml:space="preserve">
Familias sonorenses con carencias por calidad y espacios en sus viviendas, reciben apoyos para acceder a una vivienda digna.
</t>
  </si>
  <si>
    <t>Indice de cumplimiento  de acciones de vivienda construidas</t>
  </si>
  <si>
    <t>(Número de acciones de vivienda construidas  / numero de acciones de vivienda programados )*100</t>
  </si>
  <si>
    <t>Archivo General  de la Comisión de Vivienda del Estado de Sonora (COVES)</t>
  </si>
  <si>
    <t>Adecuada alineación y coordinación intergubernamental.</t>
  </si>
  <si>
    <t>C1. Cuartos rosas construidos</t>
  </si>
  <si>
    <t xml:space="preserve"> 
Porcentaje de cuartos rosas construidos</t>
  </si>
  <si>
    <t>(Número de cuartos rosas construidos / número  de cuartos rosas programados )*100</t>
  </si>
  <si>
    <t>2000/2000=100%</t>
  </si>
  <si>
    <t>2162 / 2162 = 100%</t>
  </si>
  <si>
    <t xml:space="preserve">Condiciones climatológicas              adecuadas para la ejecución de obras, disposición de los beneficiarios, </t>
  </si>
  <si>
    <t>C2. Viviendas mejoradas.</t>
  </si>
  <si>
    <t xml:space="preserve">Porcentaje de viviendas mejoradas </t>
  </si>
  <si>
    <t xml:space="preserve"> (Número de viviendas mejoradas / número de viviendas programados )*100</t>
  </si>
  <si>
    <t>3470/3470=100%</t>
  </si>
  <si>
    <t>3,000 / 3,000 = 100%</t>
  </si>
  <si>
    <t>C3. Unidad básica de vivienda  construida.</t>
  </si>
  <si>
    <t xml:space="preserve">Porcentaje de  unidad básica de vivienda indígena construidas </t>
  </si>
  <si>
    <t xml:space="preserve">(Número de unidades basicas de vivienda construidas / numero total de unidades basicas de vivienda programados)*100 </t>
  </si>
  <si>
    <t>27/27=100%</t>
  </si>
  <si>
    <t>(650 / 650) = 100%</t>
  </si>
  <si>
    <r>
      <t>C4. Cuarto adicional, baños y pisos construidos</t>
    </r>
    <r>
      <rPr>
        <sz val="12"/>
        <rFont val="Arial"/>
        <family val="2"/>
      </rPr>
      <t>²</t>
    </r>
  </si>
  <si>
    <t xml:space="preserve">Porcentaje de construcción de  cuartos , baños y  pisos construidos </t>
  </si>
  <si>
    <t xml:space="preserve">(Número de cuartos, baños y pisos  construidos / Número de cuartos, baños y pisos programados)*100 </t>
  </si>
  <si>
    <t>622 / 622 = 100%</t>
  </si>
  <si>
    <t>1.886 / 1,886 = 100%</t>
  </si>
  <si>
    <t>Que se tenga disponibilidad presupuestal que permitan atender las solicitudes recibidas.</t>
  </si>
  <si>
    <t>ACTIVIDAD</t>
  </si>
  <si>
    <t>A1 C1: Levantamientos de Cuestionario Único de Información Socioeconómica (CUIS) e integración de expedientes</t>
  </si>
  <si>
    <t>Cantidad de levantamientos de CUIS e integración de expedientes anual.</t>
  </si>
  <si>
    <t>(Número de Cuis levantadas/Número de recamaras adicionales programadas por construir)*100</t>
  </si>
  <si>
    <t>14,000/14,000=100%
(Anual)</t>
  </si>
  <si>
    <t>5,000 / 5,000 = 100%
(Anual)</t>
  </si>
  <si>
    <t>Las acciones se llevan a cabo en familias con carencia de vivienda o problemas graves de hacinamiento y no cuentan con los recursos para llevarlos a cabo ellos mismos</t>
  </si>
  <si>
    <t>A2 C1: Integración de expedientes en plan de trabajo</t>
  </si>
  <si>
    <t>Porcentaje de expedientes integrados en plan de trabajo</t>
  </si>
  <si>
    <t>(Número de expedientes integrados en plan de trabajo / expedientes programados para integración) * 100</t>
  </si>
  <si>
    <t>8,670 / 8,670 = 100%</t>
  </si>
  <si>
    <t>5,600 / 5,600 = 100%</t>
  </si>
  <si>
    <t>A3 C1: Licitación de la obra</t>
  </si>
  <si>
    <t xml:space="preserve">
Porcentaje de licitaciones realizadas </t>
  </si>
  <si>
    <t>(Número de planes licitados realizados//Número de licitaciones programadas)*100</t>
  </si>
  <si>
    <t>34 / 34 = 100%</t>
  </si>
  <si>
    <t>20 / 20 = 100%</t>
  </si>
  <si>
    <t>A1 C2: Integración de expedientes básico</t>
  </si>
  <si>
    <t>Cantidad de expedientes integrados</t>
  </si>
  <si>
    <t>(Número de expedientes integrados/numero de mejoramientos programados)*100</t>
  </si>
  <si>
    <t>3470/3470=100%
(Anual)</t>
  </si>
  <si>
    <t>3000/3000=100%
(Anual)</t>
  </si>
  <si>
    <t>A1 C3: Integración de expedientes</t>
  </si>
  <si>
    <t>Porcentaje de expedientes integrados</t>
  </si>
  <si>
    <t>(Número de expedientes integrados / número de unidades basicas de vivienda programadas por construir)*100</t>
  </si>
  <si>
    <t>650/650=  100%</t>
  </si>
  <si>
    <t>A2 C3: Autorización de crédito por parte de la financiera y firma de contratos</t>
  </si>
  <si>
    <t>Porcentaje de expedientes autorizados por financiera</t>
  </si>
  <si>
    <t>(Número de expedientes autorizados/numero de expedientes integrados)*100</t>
  </si>
  <si>
    <t>300 / 300 =  100%</t>
  </si>
  <si>
    <t>A3 C3: Aportación de beneficiario</t>
  </si>
  <si>
    <t>Porcentaje de aportaciones pagadas</t>
  </si>
  <si>
    <t>(número de beneficiaros que entregaron aportacion  / Número de expedientes autorizados /)*100</t>
  </si>
  <si>
    <t>A4 C3: Ejecución de obra</t>
  </si>
  <si>
    <t>Porcentaje de obra ejecutada del total de autorizadas</t>
  </si>
  <si>
    <t xml:space="preserve">
(Número de obras ejecutadas / Total de obras autorizadas) * 100</t>
  </si>
  <si>
    <r>
      <t>A1 C4:Dictamen socioeconomico y técnico de solicitudes</t>
    </r>
    <r>
      <rPr>
        <sz val="12"/>
        <rFont val="Arial"/>
        <family val="2"/>
      </rPr>
      <t>²</t>
    </r>
  </si>
  <si>
    <t>Porcentaje de solicitudes dictaminadas</t>
  </si>
  <si>
    <t>(Solicitudes de dictaminadas/ Solicitudes recibidas)*100</t>
  </si>
  <si>
    <t>1,886 / 1.886 = 100%</t>
  </si>
  <si>
    <t>Archivo General de la Dirección General de Infraestructura Social</t>
  </si>
  <si>
    <t>A2 C4 Evaluación tecnica de la vivienda²</t>
  </si>
  <si>
    <t>Índice de viviendas evaluadas</t>
  </si>
  <si>
    <t>(Número de viviendas evaluadas/ Número de viviendas a evaluar*100)</t>
  </si>
  <si>
    <r>
      <t>A3 C4: Ejecución de obras de construcción de cuarto adicional, baños y pisos</t>
    </r>
    <r>
      <rPr>
        <sz val="12"/>
        <rFont val="Arial"/>
        <family val="2"/>
      </rPr>
      <t>²</t>
    </r>
  </si>
  <si>
    <t>Porcentaje de construcción de cuarto adicional, baños y pisos²</t>
  </si>
  <si>
    <t xml:space="preserve">Número de cuartos, baños y pisos  construidos / Número de cuartos, baños y pisos programados)*100 </t>
  </si>
  <si>
    <t>La empresa cumple en tiempo y forma con los plazos de entrega estipulados en el contrato.</t>
  </si>
  <si>
    <t>1.- Se considera hacinamiento cuando la razón entre los residentes de la vivienda y el número de cuartos de estas sea igual o mayor a 3.7</t>
  </si>
  <si>
    <t>2.- Las acciones en este rubro corresponden a la Secretaría de Desarrollo Social</t>
  </si>
  <si>
    <t>MIR Recibida mediante oficio No. SDS/DGA/307-17, de la Secretaría de Desarrollo Social de Sonora, SEDESSON, el 03 de julio  de 2017.</t>
  </si>
  <si>
    <t>Densidad de carreteras estatales en función de la extensión territorial del Estado de Sonora.</t>
  </si>
  <si>
    <t>EJE 2 Gobierno generador de la infraestructura para la calidad de vida y la competitividad sostenible y sustentable.</t>
  </si>
  <si>
    <t>Reto 04. Conservar y modernizar tramos carreteros pavimentados con apego a la Normatividad y respecto al medio ambiente.</t>
  </si>
  <si>
    <t>"Un Puente entre Dos México" IMCO (Índice de Competitividad Estatal 2016)</t>
  </si>
  <si>
    <t>Porcentaje de Km de carreteras construidas con respecto a los km programados</t>
  </si>
  <si>
    <t>Porcentaje de  Km de carreteras reconstruidas con respecto a los km programados</t>
  </si>
  <si>
    <r>
      <t>(2093.52 km / 179503 km</t>
    </r>
    <r>
      <rPr>
        <vertAlign val="superscript"/>
        <sz val="10"/>
        <rFont val="Arial"/>
        <family val="2"/>
      </rPr>
      <t>2</t>
    </r>
    <r>
      <rPr>
        <sz val="10"/>
        <rFont val="Arial"/>
        <family val="2"/>
      </rPr>
      <t>) = 0.0116 km/km</t>
    </r>
    <r>
      <rPr>
        <vertAlign val="superscript"/>
        <sz val="10"/>
        <rFont val="Arial"/>
        <family val="2"/>
      </rPr>
      <t>2</t>
    </r>
    <r>
      <rPr>
        <sz val="10"/>
        <rFont val="Arial"/>
        <family val="2"/>
      </rPr>
      <t xml:space="preserve"> de extensión territorial</t>
    </r>
  </si>
  <si>
    <r>
      <t>(2056.52 km / 179503 km</t>
    </r>
    <r>
      <rPr>
        <vertAlign val="superscript"/>
        <sz val="10"/>
        <rFont val="Arial"/>
        <family val="2"/>
      </rPr>
      <t>2</t>
    </r>
    <r>
      <rPr>
        <sz val="10"/>
        <rFont val="Arial"/>
        <family val="2"/>
      </rPr>
      <t>) = 0.0139 km/km</t>
    </r>
    <r>
      <rPr>
        <vertAlign val="superscript"/>
        <sz val="10"/>
        <rFont val="Arial"/>
        <family val="2"/>
      </rPr>
      <t>2</t>
    </r>
    <r>
      <rPr>
        <sz val="10"/>
        <rFont val="Arial"/>
        <family val="2"/>
      </rPr>
      <t xml:space="preserve"> de extensión territorial</t>
    </r>
  </si>
  <si>
    <r>
      <t>(Kilómetros de carreteras estatales en buen estado / Km</t>
    </r>
    <r>
      <rPr>
        <vertAlign val="superscript"/>
        <sz val="10"/>
        <rFont val="Arial"/>
        <family val="2"/>
      </rPr>
      <t xml:space="preserve">2 </t>
    </r>
    <r>
      <rPr>
        <sz val="10"/>
        <rFont val="Arial"/>
        <family val="2"/>
      </rPr>
      <t xml:space="preserve"> de extensión territorial del estado de Sonora ) * 100 </t>
    </r>
  </si>
  <si>
    <t>Comisión Estatal del Agua</t>
  </si>
  <si>
    <t>E208E12 Aprovechamiento, distribución y manejo del agua</t>
  </si>
  <si>
    <t>Sonora y ciudades con calidad de vida</t>
  </si>
  <si>
    <t>Impulso al abastecimiento y calidad del agua</t>
  </si>
  <si>
    <t>Población del estado de Sonora</t>
  </si>
  <si>
    <t>APROVECHAMIENTO, DISTRIBUCIÓN Y MANEJO DEL AGUA</t>
  </si>
  <si>
    <t>Meta Anual</t>
  </si>
  <si>
    <t>Contribuir a mejorar la calidad de vida de los sonorenses, mediante  la construcción y modernización de la infraestructura hidráulica y sanitaria con una administración eficiente del agua, que mejora el abasto, uso responsable y calidad del agua</t>
  </si>
  <si>
    <t>Porcentaje de cobertura de agua potable</t>
  </si>
  <si>
    <t>(Número de habitantes en viviendas particulares habitadas con acceso a agua potable entubada / Población total de Sonora en viviendas particulares )* 100</t>
  </si>
  <si>
    <t>5 años</t>
  </si>
  <si>
    <t xml:space="preserve">
(2,637,912/ (2,844,136)*100= 92.75% 
(INEGI 2015)
</t>
  </si>
  <si>
    <t xml:space="preserve">
(2,892,861/ (3,118,988)*100= 92.75% 
(2020)
</t>
  </si>
  <si>
    <t xml:space="preserve">
INEGI- CONAPO</t>
  </si>
  <si>
    <t>Porcentaje de drenaje</t>
  </si>
  <si>
    <t>(Número de habitantes en viviendas patrticulares con acceso a drenaje conectado a la red pública/ Población total de Sonora en viviendas particulares)* 100</t>
  </si>
  <si>
    <t>(2,483,500 /2,844,136)*100 = 87.32%
(INEGI 2015)</t>
  </si>
  <si>
    <t>(2,754,690 /3,118,988)*100 = 88.32%
(2020)</t>
  </si>
  <si>
    <t>INEGI- CONAPO</t>
  </si>
  <si>
    <t xml:space="preserve">La población sonorense urbana y rural   accede a infraestructura hidráulica y sanitaria con una administración eficiente del agua, que mejora el abasto, uso responsable y calidad del agua.
</t>
  </si>
  <si>
    <t xml:space="preserve">Población beneficiada con obras de agua, drenaje y saneamiento </t>
  </si>
  <si>
    <t xml:space="preserve">Número de personas beneficiadas con obras de agua, drenaje y saneamiento en el año. </t>
  </si>
  <si>
    <t>(372,685/374,112)* 100 = 99.62%</t>
  </si>
  <si>
    <t>(33,690/33,690)* 100 = 100%</t>
  </si>
  <si>
    <t>CEA-CONAGUA (ANEXOS Y CIERRES DEL PROAGUA)</t>
  </si>
  <si>
    <t>Porcentaje de agua tratada</t>
  </si>
  <si>
    <t>(Volumen de agua tratada / volumen de agua servida )*100</t>
  </si>
  <si>
    <t>(4.78546/6.24192) *100 = 76.67%</t>
  </si>
  <si>
    <t>(4.78546/6.24192)* 100 = 76.67%</t>
  </si>
  <si>
    <t>CONAGUA</t>
  </si>
  <si>
    <t>FUENTE: CONAGUA (ANUARIO ESTADÍSTICO)</t>
  </si>
  <si>
    <t>(Volumen de agua desinfectada / volumen de agua servida de uso doméstico)*100</t>
  </si>
  <si>
    <t>(15,228/15,454)* 100 = 98.5361%</t>
  </si>
  <si>
    <t>(15,275.331/15,501.561)* 100 = 98.5406%</t>
  </si>
  <si>
    <t>CEA-CONAGUA</t>
  </si>
  <si>
    <t>G16.- Cierre del proagua-apartado agua limpia 2016</t>
  </si>
  <si>
    <t>GASTO SUMINISTRADO (M3/SEG)</t>
  </si>
  <si>
    <t>GASTO DESINFECTADO (M3/SEG)</t>
  </si>
  <si>
    <t>VOLUMEN DE AGUA TRATADA</t>
  </si>
  <si>
    <t>VOLUMEN DE AGUA SERVIDA</t>
  </si>
  <si>
    <t>C1 Obras de agua potable, drenaje y saneamiento construidas en zonas urbanas</t>
  </si>
  <si>
    <t>Porcentaje de obras de agua potable realizadas en zonas urbanas</t>
  </si>
  <si>
    <t>(Número de obras realizadas / Número de obras programadas en el año )*100</t>
  </si>
  <si>
    <t>(6/6)* 100 = 100%</t>
  </si>
  <si>
    <t>CEA-CONAGUA (Anexos de Ejecución y Técnicos del PROAGUA-Apartado Urbano (APAUR) 2016 y 2017)</t>
  </si>
  <si>
    <t>Condiciones ambientales adecuadas..
Abasto suficiente y oportuno de materiales e insumos de obra.</t>
  </si>
  <si>
    <t>TRATAMIENTO</t>
  </si>
  <si>
    <t>Porcentaje de obras de drenaje realizadas en zonas urbanas</t>
  </si>
  <si>
    <t>(1/1)*100 = 100%</t>
  </si>
  <si>
    <t>SANEAMIENTO</t>
  </si>
  <si>
    <t xml:space="preserve">C2 Obras de agua potable, drenaje y saneamiento construidas en zonas rurales </t>
  </si>
  <si>
    <t>Porcentaje de obras de agua potable realizadas en zonas rurales</t>
  </si>
  <si>
    <t>CEA-CONAGUA (Anexos de Ejecución y Técnicos del PROAGUA-Apartado Rural (APARURAL) 2016 y 2017)</t>
  </si>
  <si>
    <t>Porcentaje de obras de drenaje realizadas en zonas rurales</t>
  </si>
  <si>
    <t>(Número de obras realizadas / Número de obras programadas en el año)*100</t>
  </si>
  <si>
    <t>(1/1)*100  = 100%</t>
  </si>
  <si>
    <t>(5/5)*100   = 100%</t>
  </si>
  <si>
    <t xml:space="preserve">C3 Obras de protección a centros de población.
 </t>
  </si>
  <si>
    <t>Porcentaje de obras de protección realizadas</t>
  </si>
  <si>
    <t>(Obras realizadas / Obras Programadas en el año)*100</t>
  </si>
  <si>
    <t>(2/2)*100 =100%</t>
  </si>
  <si>
    <t>DIR GENERAL DE INFRAESTRUCTURA HIDROAGRÍCOLA  CEA</t>
  </si>
  <si>
    <t xml:space="preserve">C4 Obras de infraestructura hidroagrícolas construidas o modernizadas.
</t>
  </si>
  <si>
    <t xml:space="preserve">Porcentaje de obras de infraestructura hidrológicas realizadas </t>
  </si>
  <si>
    <t>(0/2)*100 =0%</t>
  </si>
  <si>
    <t>(2/2)*100 = 100%</t>
  </si>
  <si>
    <t xml:space="preserve">C5 Talleres y cursos de capacitación impartidos en cultura del agua  </t>
  </si>
  <si>
    <t>Porcentaje de espacios de cultura del agua que participan en los talleres y cursos</t>
  </si>
  <si>
    <t xml:space="preserve">(Número de Organismos Municipales e Instituciones con espacios de cultura del agua que participan en talleres y cursos  / Total de Organismos Municipales e Instituciones en el estado) *100 </t>
  </si>
  <si>
    <t>(52/72)*100  = 72%</t>
  </si>
  <si>
    <t>C6 Litros por segundo de agua desinfectada servida.
(AGUA LIMPIA)</t>
  </si>
  <si>
    <t xml:space="preserve">Porcentaje de litros por segundo de agua desinfectada servida </t>
  </si>
  <si>
    <t>(Número de litros por segundo de agua desinfectada servida / Total de litros por segundo de agua servida)*100</t>
  </si>
  <si>
    <t>(15,228/15,454)*100  = 98.5361%</t>
  </si>
  <si>
    <t>(15,275.331/15,501.561)*100  = 98.5406%</t>
  </si>
  <si>
    <t>CEA-CONAGUA (CIERRE DE EJERCICIO Y PROPUESTA EJERCICIO FISCAL SIGUIENTE DEL PROAGUA APARTADO AGUA LIMPIA</t>
  </si>
  <si>
    <t>A1C1 Ejecución de estudios y proyectos ejecutivos en zonas urbanas para obras de agua potable, drenaje y saneamiento.</t>
  </si>
  <si>
    <t>Número de proyectos elaborados</t>
  </si>
  <si>
    <t>(6/6)*100  = 100%</t>
  </si>
  <si>
    <t>CEA (ANEXOS Y CIERRE DEL PROAGUA)</t>
  </si>
  <si>
    <t>Autorización y liberación oportuna de los recursos asignados.
Cumplimiento oportuno de los contratos de obra.
Contar con capacidades técnicas y operativas para la ejecución de los programas de obra.
Estabilidad normativa.</t>
  </si>
  <si>
    <t>A2C1 Concertación de la obra en zonas urbanas para obras de agua potable, drenaje y saneamiento</t>
  </si>
  <si>
    <t>Porcentaje de obras programadas</t>
  </si>
  <si>
    <t>(Número de obras concertadas / Número de obras programadas)*100</t>
  </si>
  <si>
    <t>A3C1 Licitación y Contratación para la obra de agua potable, drenaje y saneamiento en zonas urbanas</t>
  </si>
  <si>
    <t>Porcentaje de obras contratadas</t>
  </si>
  <si>
    <t>(Número de obras contratadas / Número de obras programadas)*100</t>
  </si>
  <si>
    <t>A4C1 Supervisión de Obra de agua potable, drenaje y saneamiento en zonas urbanas</t>
  </si>
  <si>
    <t>(Número de obras supervisadas / Número de obras programadas)*100</t>
  </si>
  <si>
    <t>A5C1 Entrega de la obra de agua potable, drenaje y saneamiento en zonas urbanas</t>
  </si>
  <si>
    <t>(Número de obras entregadas / Número de obras programadas)*100</t>
  </si>
  <si>
    <t>A1C2 Ejecución de estudios y proyectos ejecutivos en zonas rurales para obras de agua potable, drenaje y saneamiento.</t>
  </si>
  <si>
    <t>(Número de proyectos elaborados / Número de proyectos programados)*100</t>
  </si>
  <si>
    <t>(10/11)*100  = 90.9%</t>
  </si>
  <si>
    <t>A2C2 Concertación de la obra en zonas rurales para obras de agua potable, drenaje y saneamiento</t>
  </si>
  <si>
    <t>(Número de obras concertadas / Número de obras programadas )*100</t>
  </si>
  <si>
    <t>(6/7)*100  = 85.71%</t>
  </si>
  <si>
    <t>(10/10)*100  = 100%</t>
  </si>
  <si>
    <t>A3C2 Licitación y Contratación para la obra de agua potable, drenaje y saneamiento en zonas rurales</t>
  </si>
  <si>
    <t>A4C2 Supervisión de Obra de agua potable, drenaje y saneamiento en zonas rurales</t>
  </si>
  <si>
    <t>A5C2 Entrega de la obra de agua potable, drenaje y saneamiento en zonas rurales</t>
  </si>
  <si>
    <t>A1 C3 Realización de dictámenes de acciones en materia de control de avenidas</t>
  </si>
  <si>
    <t>Porcentaje de cumplimiento en la atención a las solicitudes de diagnóstico y asesoría en materia de control de avenidas</t>
  </si>
  <si>
    <t>(Dictamen Técnico de control de inundaciones realizado / Dictamen Técnico de control de inundaciones programado)*100</t>
  </si>
  <si>
    <t>(3/3)*100 =100%</t>
  </si>
  <si>
    <t>A2 C3 Elaboración de proyectos para obras de Control de avenidas</t>
  </si>
  <si>
    <t>Porcentaje de cumplimiento en la elaboración y/o supervisión de proyectos ejecutivos de infraestructura para el control de avenidas</t>
  </si>
  <si>
    <t>(Proyectos Ejecutivos de Control de Avenidas Realizados / Proyectos Ejecutivos de Control de Avenidas Programados)*100</t>
  </si>
  <si>
    <t>(4/4)*100 =100%</t>
  </si>
  <si>
    <t>A3 C3 Supervisión de obras para el control de avenidas</t>
  </si>
  <si>
    <t>Porcentaje de cumplimiento en la supervisión de obras de control de avenidas</t>
  </si>
  <si>
    <t>(Obras supervisadas / Obras programadas) *100</t>
  </si>
  <si>
    <t>(0/1)*100 =0%</t>
  </si>
  <si>
    <t>A1 C4 Elaboración de dictámenes de acciones en materia de Infraestructura Hidroagrícola</t>
  </si>
  <si>
    <t>Porcentaje de cumplimiento en la atención a las solicitudes de diagnóstico y asesoría en materia de Infraestructura Hidroagricola</t>
  </si>
  <si>
    <t>(Dictamen Técnico de infraestructura hidroagrícola realizado / Dictamen Técnico de infraestructura hidroagrícola programado)*100</t>
  </si>
  <si>
    <t>(12/12)*100 =100%</t>
  </si>
  <si>
    <t>(6/6)*100 =100%</t>
  </si>
  <si>
    <t>A2 C4 Elaboración de proyectos para Obras de Infraestructura Hidroagrícola</t>
  </si>
  <si>
    <t>Porcentaje de cumplimiento en la elaboración y/o supervisión de proyectos ejecutivos de infraestructura Hidroagrícola</t>
  </si>
  <si>
    <t>(Proyectos Ejecutivos de Infraestructura Hidroagrícola Realizados / Proyectos Ejecutivos de Infraestructura Hidroagrícola Programados)*100</t>
  </si>
  <si>
    <t>(5/5)*100 =100%</t>
  </si>
  <si>
    <t>A3 C4 Supervisión de Obras de infraestructura Hidroagrícola</t>
  </si>
  <si>
    <t>Porcentaje de cumplimiento en la supervisión de obras de infraestructura Hidroagrícola</t>
  </si>
  <si>
    <t>(0/1)*100  = 0%</t>
  </si>
  <si>
    <t>(2/2)*100  = 100%</t>
  </si>
  <si>
    <t>A1C5 Talleres, cursos de capacitación y eventos impartidos a promotores de cultura del agua</t>
  </si>
  <si>
    <t xml:space="preserve">A2 C5 Talleres y cursos de capacitación impartidos a funcionarios de organismos operadores municipales de agua potable, drenaje y saneamiento.
</t>
  </si>
  <si>
    <t xml:space="preserve">Porcentaje de organismos participantes en los talleres y cursos </t>
  </si>
  <si>
    <t>(Número de organismos participantes en talleres y cursos / Total de Organismos Municipales en el estado)*100</t>
  </si>
  <si>
    <t>CEA-BDAN (5)
CEA (3)</t>
  </si>
  <si>
    <t>A1C6 Monitoreo de Cloro Residual</t>
  </si>
  <si>
    <t>Porcentaje de monitoreos de cloro residual realizados</t>
  </si>
  <si>
    <t>(Número de monitoreos realizados / Número de monitoreos programados)*100</t>
  </si>
  <si>
    <t>(2182/2000)*100  = 109%</t>
  </si>
  <si>
    <t>(1020/1020)*100  = 100%</t>
  </si>
  <si>
    <t>CEA-CONAGUA (CIERRE DE EJERCICIO DEL PROAGUA APARTADO AGUA LIMPIA)</t>
  </si>
  <si>
    <t>A2C6 Instalación de equipos de cloración</t>
  </si>
  <si>
    <t>Porcentaje de equipos instalados</t>
  </si>
  <si>
    <t>(Número de equipos  de cloración instalados/ Número de equipos de cloración programados ) *100</t>
  </si>
  <si>
    <t>(38/38)*100  = 100%</t>
  </si>
  <si>
    <t>(12/12)*100  = 100%</t>
  </si>
  <si>
    <t xml:space="preserve">Condiciones climatológicas             adecuadas para la ejecución de obras, disposición de los beneficiarios, </t>
  </si>
  <si>
    <t>(5/6)*100 = 83%</t>
  </si>
  <si>
    <t>MIR Recibida mediante Oficio DAF-489-17,  10 de julio del 2017, de Comisión Estatal del Agua.</t>
  </si>
  <si>
    <r>
      <t xml:space="preserve">
</t>
    </r>
    <r>
      <rPr>
        <sz val="9"/>
        <rFont val="Arial"/>
        <family val="2"/>
      </rPr>
      <t xml:space="preserve">Porcentaje de agua desinfectada
</t>
    </r>
  </si>
  <si>
    <r>
      <t>(Número de obras realizadas / Número de obras programadas en el año</t>
    </r>
    <r>
      <rPr>
        <sz val="9"/>
        <color indexed="10"/>
        <rFont val="Arial"/>
        <family val="2"/>
      </rPr>
      <t xml:space="preserve"> </t>
    </r>
    <r>
      <rPr>
        <sz val="9"/>
        <color indexed="8"/>
        <rFont val="Arial"/>
        <family val="2"/>
      </rPr>
      <t>)*100</t>
    </r>
  </si>
  <si>
    <r>
      <t>(Número de obras realizadas</t>
    </r>
    <r>
      <rPr>
        <sz val="9"/>
        <color indexed="10"/>
        <rFont val="Arial"/>
        <family val="2"/>
      </rPr>
      <t xml:space="preserve"> </t>
    </r>
    <r>
      <rPr>
        <sz val="9"/>
        <color indexed="8"/>
        <rFont val="Arial"/>
        <family val="2"/>
      </rPr>
      <t>/ Número de obras programadas en el año )*100</t>
    </r>
  </si>
  <si>
    <r>
      <t>(Número de proyectos elaborados</t>
    </r>
    <r>
      <rPr>
        <sz val="9"/>
        <color indexed="8"/>
        <rFont val="Arial"/>
        <family val="2"/>
      </rPr>
      <t xml:space="preserve"> / Número de proyectos programados)*100</t>
    </r>
  </si>
  <si>
    <t>E404E12 EDUCACIÓN MEDIA SUPERIOR DE CALIDAD E INCLUYENTE</t>
  </si>
  <si>
    <t>Población de 15 a 17 años en el estado de Sonora.</t>
  </si>
  <si>
    <t>Educación Media Superior de calidad e incluyente</t>
  </si>
  <si>
    <t>Contribuir a fortalecer las capacidades, competencias, habilidades y aptitudes de los jóvenes sonorenses de 15 a 17 años mediante el acceso a una Educación Media Superior de calidad</t>
  </si>
  <si>
    <t xml:space="preserve">Cobertura en Educación Media Superior
</t>
  </si>
  <si>
    <t>(Matrícula en Educación Media Superior  en el estado de Sonora / Población de 15 a 17 años en el estado de Sonora a mitad del año n) * 100</t>
  </si>
  <si>
    <t>(132,197/159,266)*100 = 83%
(Ciclo escolar 2016-2017)</t>
  </si>
  <si>
    <t>(133,590 /159,911)*100 = 83.5%
(Ciclo escolar 2016-2017)</t>
  </si>
  <si>
    <t>Sistema Nacional de Indicadores de la SEP (http://www.snie.sep.gob.mx/indicadores_pronosticos.html)</t>
  </si>
  <si>
    <t>(Logro académico) Porcentaje de alumnos de 6° semestre de bachillerato con nivel III y IV en evaluación de  Matemáticas de PLANEA</t>
  </si>
  <si>
    <t>(Número de alumnos de 6º semestre de bachillerato que obtienen nivel III y IV en evaluación de Matemáticas de PLANEA / Total de alumnos de 6º semestre de bachillerato  que presentan el examen)*100</t>
  </si>
  <si>
    <t>Trianual</t>
  </si>
  <si>
    <t>III (2,650/15,591)= 17.0   
IV (1,294/15,591) = 8.3</t>
  </si>
  <si>
    <t>III (3,023/16,343)= 18.5   
IV (1,470/16,343) = 9.0</t>
  </si>
  <si>
    <t>http://planea.sep.gob.mx/content/general/docs/2016/DifusionPLANEA_EMS.pdf</t>
  </si>
  <si>
    <t>(Logro académico) Porcentaje de alumnos de 6° semestre de bachillerato con nivel III y IV en evaluación de  Lenguaje y Comunicación  de PLANEA</t>
  </si>
  <si>
    <t>(Número de alumnos de 6º semestre de bachillerato que obtienen nivel III y IV en evaluación de  Lenguaje y Comunicación de PLANEA / Total de alumnos de 6º semestre de bachillerato  que presentan el examen)*100</t>
  </si>
  <si>
    <t>III  (3,476/15,591) = 22.3
IV(1,699/15,591) = 10.9</t>
  </si>
  <si>
    <t>III (4,004/16,343)=24.5 
IV(1,961/16,343)= 12.0</t>
  </si>
  <si>
    <t>Los jóvenes sonorenses de 15 a 17 años acceden a una educación Media Superior de calidad  (y mejoran los resultado s del logro académico)</t>
  </si>
  <si>
    <t>Índice de absorción en Educación Media Superior</t>
  </si>
  <si>
    <t>(Número de alumnos de nuevo ingreso a 1° semestre de bachillerato  en el ciclo escolar  n / Total de egresados de Secundaria en el ciclo escolar n-1)</t>
  </si>
  <si>
    <t>(59,610/ 59,860)*100= 100.4%
(Ciclo escolar 2016-2017)</t>
  </si>
  <si>
    <t>(48293 /48555) *100 = 100.5%
(Ciclo escolar 2017-2018)</t>
  </si>
  <si>
    <t>Adecuada coordinación y articulación interinstitucional</t>
  </si>
  <si>
    <t>Posición relativa del estado de Sonora en los resultados en la evaluación de Matemáticas de PLANEA para alumnos de 6° de semestre de Bachillerato</t>
  </si>
  <si>
    <t>Posición nacional de la calificación promedio de los alumnos de 6° semestre de Bachillerato de Sonora en la evaluación de Matemáticas de PLANEA respecto a la calificación promedio de las demás entidades federativas</t>
  </si>
  <si>
    <t>Metodología consistente  mediante la aplicación de la Prueba PLANEA por el INEE, llevada a cabo en todas las entidades federativas cada tres años</t>
  </si>
  <si>
    <t xml:space="preserve">Posición relativa del estado de Sonora en los resultados en la evaluación de Lenguaje y Comunicación de PLANEA para alumnos de 6° semestre de Bachillerato
</t>
  </si>
  <si>
    <t>Posición nacional de la calificación promedio de los alumnos de 6° de Bachillerato de Sonora en la evaluación de Lenguaje y Comunicación  de PLANEA respecto a la calificación promedio de las demás entidades federativas</t>
  </si>
  <si>
    <t>C1:  Alumnos atendidos en Educación Media Superior en subsistemas estatales (COBACH, CONALEP y CECYTES)</t>
  </si>
  <si>
    <t>C1 Matrícula de Educación Media Superior en subsistemas estatales (COBACH, CONALEP y CECYTES)</t>
  </si>
  <si>
    <t>Número de alumnos de Educación Media Superior en subsistemas estatales (COBACH, CONALEP y CECYTES) en el ciclo escolar N.</t>
  </si>
  <si>
    <t>Formato 911 SEP INEGI de inicio de ciclo escolar</t>
  </si>
  <si>
    <t>Marco jurídico estable y consistente.
Relación laboral estable.
Condiciones climatológicas adecuadas.
Disponibilidad oportuna de recursos presupuestales.
Marco jurídico federal consistente.
Estabilidad laboral y coordinación interinstitucional adecuada.
Docentes atienden convocatorias.</t>
  </si>
  <si>
    <t>C1 Eficiencia terminal de los alumnos en Educación Media Superior en subsistemas estatales (COBACH, CONALEP y CECYTES)</t>
  </si>
  <si>
    <t>(Número de alumnos egresados en el ciclo escolar n / Numero de alumnos que ingresan en el ciclo esclar n-2)</t>
  </si>
  <si>
    <t>(15,028/24,449)*100= 59.1%</t>
  </si>
  <si>
    <t>(14650/24748)*100=59.2</t>
  </si>
  <si>
    <t>C1 Porcentaje de la matrícula en los subsistemas estatales con relación a la matrícula total de Educación Media Superior en el estado.</t>
  </si>
  <si>
    <t>( Número de alumnos inscritos en los subsistemas COBACH, CONALEP y CECyTES /Matricula total de Educación Media Superior)x100 en el ciclo escolar N.</t>
  </si>
  <si>
    <t>(70,891/108,974)*100=65%</t>
  </si>
  <si>
    <t>(70,983/ 109204) *100=65%</t>
  </si>
  <si>
    <r>
      <t>C2: Docentes actualizados</t>
    </r>
    <r>
      <rPr>
        <vertAlign val="superscript"/>
        <sz val="10"/>
        <color theme="1"/>
        <rFont val="Arial"/>
        <family val="2"/>
      </rPr>
      <t>1</t>
    </r>
  </si>
  <si>
    <t>C2: Número de docentes actualizados
(COBACH, CONALEP y CECYTES)</t>
  </si>
  <si>
    <t>C2: (Número de docentes que participan en los cursos de actualización durante el semestre en el ciclo escolar n)</t>
  </si>
  <si>
    <t>Semestral</t>
  </si>
  <si>
    <t>Programas desarrollados en cada subistema</t>
  </si>
  <si>
    <t>C3: Docentes evaluados con perfil idóneo</t>
  </si>
  <si>
    <t>C3: Número de docentes con perfil idóneo 
(COBACH, CONALEP y CECYTES)</t>
  </si>
  <si>
    <t>C3: Número de docentes con perfil idóneo / número de docentes evaluados en el ciclo escolar N</t>
  </si>
  <si>
    <t xml:space="preserve">(369/737)* 100 =50.1%
Ciclo escolar 2015-2016  </t>
  </si>
  <si>
    <t xml:space="preserve">(206/293) *100 =70.3%
Ciclo escolar 2016-2017  </t>
  </si>
  <si>
    <t>Coordinación Estatal del Servicio Profesional Docente</t>
  </si>
  <si>
    <r>
      <t xml:space="preserve">C4: Personas atendidas en actividades de servicio social </t>
    </r>
    <r>
      <rPr>
        <vertAlign val="superscript"/>
        <sz val="10"/>
        <rFont val="Arial"/>
        <family val="2"/>
      </rPr>
      <t>1</t>
    </r>
  </si>
  <si>
    <t>C5: Número de personas atendidas en actividades de servicio social durante el semestre</t>
  </si>
  <si>
    <t>Reporte de cada subsistema, COBACH, CECYTES, CONALEP</t>
  </si>
  <si>
    <t>C5: Programas de profesional técnico bachiller  evaluados en cuanto a la pertinencia de su oferta educativa</t>
  </si>
  <si>
    <t>C6: Número de programas de CONALEP evaluados en cuanto a la pertinencia de su oferta educativa</t>
  </si>
  <si>
    <t>C6: Número de programas de CONALEP evaluados en cuanto a la pertinencia de su oferta educativa en el ciclo escolar n</t>
  </si>
  <si>
    <t>Colegio Nacional de Educación Profesional Técnica</t>
  </si>
  <si>
    <t>C6:Planteles incorporados al Padrón de buena calidad del Sistema Nacional de Educación Media Superior (PBC-SINEMS)</t>
  </si>
  <si>
    <t>C7: Porcentaje de planteles incorporados al PBC-SINEMS</t>
  </si>
  <si>
    <t>C7: (Número planteles incorporados al PBC-SINEMS / Total de planteles  de Educación Media Superior de los subsistemas estatales)*100</t>
  </si>
  <si>
    <t>(56/98)*100=57.1%</t>
  </si>
  <si>
    <t>(61/98)*100=62.2%</t>
  </si>
  <si>
    <t>Subsecretaria de Educación Media Superior de la SEP</t>
  </si>
  <si>
    <t xml:space="preserve">A1 C1: Proceso de inscripción y reinscripción al nivel Medio Superior (CECyTES,COBACH y CONALEP)
</t>
  </si>
  <si>
    <t>Porcentaje de alumnos inscritos</t>
  </si>
  <si>
    <t>(Número de alumnos inscritos/número de alumnos que solicitan) x 100</t>
  </si>
  <si>
    <t>(67,350/70,891)*100=95%</t>
  </si>
  <si>
    <t>(67,434/70,983)*100=95%</t>
  </si>
  <si>
    <t>Estadistica 911
www.f911mediasuperior.sep.gob.mx</t>
  </si>
  <si>
    <t>Autorización y liberación oportuna de los recursos presupuestales.
Padres de familia y directivos atienden las convocatorias de capacitación y sesiones.
Disponibilidad oportuna de recursos presupuestales.
Marco jurídico federal consistente.
Estabilidad laboral.
Coordinación interinstitucional adecuada.</t>
  </si>
  <si>
    <t>A2 C1: Evaluaciones parciales y departamental de los alumnos.</t>
  </si>
  <si>
    <t>Evaluaciones a los alumnos realizadas</t>
  </si>
  <si>
    <t xml:space="preserve">Número de evaluaciones realizadas
</t>
  </si>
  <si>
    <t>Reporte de calificaciones y las evaluaciones semestrales</t>
  </si>
  <si>
    <t>A1 C2: Diagnostico de necesidades de capacitación y profesionalización docente</t>
  </si>
  <si>
    <t>Diagnóstico elaborado</t>
  </si>
  <si>
    <t>Absoluto</t>
  </si>
  <si>
    <t>Semestre</t>
  </si>
  <si>
    <t>Reporte de neceidades de capacitación y profesioanlización docente</t>
  </si>
  <si>
    <t>A2 C2: Implementación de Cursos y Talleres</t>
  </si>
  <si>
    <t>Porcentaje de cursos imparitdos</t>
  </si>
  <si>
    <t>(Número de cursos y talleres realizados / número de cursos y talleres programados) x 100</t>
  </si>
  <si>
    <t>(4/4)*100= 100</t>
  </si>
  <si>
    <t>(10/10) *100=100</t>
  </si>
  <si>
    <t>Reconocimiento de participación y/o reporte de autorización de participación.</t>
  </si>
  <si>
    <t>A1 C3:  Selección y validación de docente a someterse al proceso de evaluación del desempeño, realizado</t>
  </si>
  <si>
    <t>Número de docentes seleccionados y validados</t>
  </si>
  <si>
    <t>Dictamen de validación, Coordinación Estatal del Servicio Profesional Docente</t>
  </si>
  <si>
    <t>A2 C3:  Programa de formación y acompañamiento de los docentes a evaluar, implementado</t>
  </si>
  <si>
    <t>Curso-taller realizado</t>
  </si>
  <si>
    <t>Curso-Taller realizado</t>
  </si>
  <si>
    <t xml:space="preserve">Absoluto </t>
  </si>
  <si>
    <t>Informe de seguimiento del programa de formación y acompañamiento, listado de asistencia, Coordinación Estatal del Servicio Profesional Docente</t>
  </si>
  <si>
    <t>A3 C3:  Personal Docente Evaluado en el desempeño docente</t>
  </si>
  <si>
    <t>Número de docentes evaluados</t>
  </si>
  <si>
    <t>Reporte de resultados el proceso de evaluación</t>
  </si>
  <si>
    <r>
      <t xml:space="preserve">A1 C4: Plan de acción de tutorías implementado </t>
    </r>
    <r>
      <rPr>
        <vertAlign val="superscript"/>
        <sz val="10"/>
        <color theme="1"/>
        <rFont val="Arial"/>
        <family val="2"/>
      </rPr>
      <t>1</t>
    </r>
  </si>
  <si>
    <t>Número de alumnos antendidos en el Plan de acción de tutoría</t>
  </si>
  <si>
    <t xml:space="preserve">Número de alumnos antendidos en el Plan de acción de tutoría </t>
  </si>
  <si>
    <t>Reporte de seguimiento del Plan de acción de tutorías</t>
  </si>
  <si>
    <r>
      <t xml:space="preserve">A1 C6: Solicitud refrendo de permanencia plantel  en el PBC-SINEMS ante la COPEEMS, realizada </t>
    </r>
    <r>
      <rPr>
        <vertAlign val="superscript"/>
        <sz val="10"/>
        <color theme="1"/>
        <rFont val="Arial"/>
        <family val="2"/>
      </rPr>
      <t>1</t>
    </r>
  </si>
  <si>
    <t>Número de solicitudes de refrendo de permanencia en el PBC-SINEMS realizadas</t>
  </si>
  <si>
    <t>Dictamen de evaluación del la COPEEMS, Subsecretaria de Educación Media Superior de la SEP</t>
  </si>
  <si>
    <r>
      <t xml:space="preserve">A2 C6: Solicitud de evalaución del plantel para el ingreso al PBC-SINEMS ante la COPEEMS, realizada </t>
    </r>
    <r>
      <rPr>
        <vertAlign val="superscript"/>
        <sz val="10"/>
        <color theme="1"/>
        <rFont val="Arial"/>
        <family val="2"/>
      </rPr>
      <t>1</t>
    </r>
  </si>
  <si>
    <t>Número de solicitudes de ingresos al PBC-SINEMS realizadas</t>
  </si>
  <si>
    <t>Nota:</t>
  </si>
  <si>
    <t>1. No incluye COBACH.</t>
  </si>
  <si>
    <t>Enviada mediante oficio No. 619/2017, el 25 de agosto del 2017 por parte de la Subsecretaría de Educación Media Superior y Superior de la SEC.</t>
  </si>
  <si>
    <t>E404E10 EDUCACIÓN SUPERIOR DE CALIDAD PARA EL DESARROLLO</t>
  </si>
  <si>
    <t>Población de 18 a 22 años en el estado de Sonora.</t>
  </si>
  <si>
    <t>Educación Superior de calidad para el Desarrollo</t>
  </si>
  <si>
    <t xml:space="preserve">Contribuir al desarrollo humano de Sonora mediante el acceso de los jóvenes de 18 a 22 años en Sonora a una educación superior de calidad y pertinente para el al logro de las competencias necesarias y su desarrollo profesional </t>
  </si>
  <si>
    <t>Grado Promedio de Escolaridad</t>
  </si>
  <si>
    <r>
      <rPr>
        <sz val="9"/>
        <color indexed="8"/>
        <rFont val="Arial"/>
        <family val="2"/>
      </rPr>
      <t xml:space="preserve">GPE = </t>
    </r>
    <r>
      <rPr>
        <u/>
        <sz val="9"/>
        <color indexed="8"/>
        <rFont val="Arial"/>
        <family val="2"/>
      </rPr>
      <t>∑</t>
    </r>
    <r>
      <rPr>
        <u/>
        <vertAlign val="superscript"/>
        <sz val="9"/>
        <color indexed="8"/>
        <rFont val="Arial"/>
        <family val="2"/>
      </rPr>
      <t>n</t>
    </r>
    <r>
      <rPr>
        <u/>
        <vertAlign val="subscript"/>
        <sz val="9"/>
        <color indexed="8"/>
        <rFont val="Arial"/>
        <family val="2"/>
      </rPr>
      <t>i=1 (Ei * Pi</t>
    </r>
    <r>
      <rPr>
        <u/>
        <vertAlign val="subscript"/>
        <sz val="8"/>
        <color indexed="8"/>
        <rFont val="Arial"/>
        <family val="2"/>
      </rPr>
      <t>)</t>
    </r>
    <r>
      <rPr>
        <vertAlign val="subscript"/>
        <sz val="9"/>
        <color indexed="8"/>
        <rFont val="Arial"/>
        <family val="2"/>
      </rPr>
      <t xml:space="preserve">
                   P(15 y más)
</t>
    </r>
    <r>
      <rPr>
        <b/>
        <vertAlign val="subscript"/>
        <sz val="10"/>
        <color indexed="8"/>
        <rFont val="Arial"/>
        <family val="2"/>
      </rPr>
      <t xml:space="preserve">GPE 15  y más: </t>
    </r>
    <r>
      <rPr>
        <vertAlign val="subscript"/>
        <sz val="10"/>
        <color indexed="8"/>
        <rFont val="Arial"/>
        <family val="2"/>
      </rPr>
      <t xml:space="preserve">Es el número de años promedio que aprobó la población de 15 años y más de edad.
</t>
    </r>
    <r>
      <rPr>
        <b/>
        <vertAlign val="subscript"/>
        <sz val="10"/>
        <color indexed="8"/>
        <rFont val="Arial"/>
        <family val="2"/>
      </rPr>
      <t>Ei:</t>
    </r>
    <r>
      <rPr>
        <vertAlign val="subscript"/>
        <sz val="10"/>
        <color indexed="8"/>
        <rFont val="Arial"/>
        <family val="2"/>
      </rPr>
      <t xml:space="preserve"> Escolaridad acumulada del i-ésimo grado aprobado de la población de 15 años y más de edad, n puede ser 1,2,…,x, donde x es el máximo de años aprobados de la población.
</t>
    </r>
    <r>
      <rPr>
        <b/>
        <vertAlign val="subscript"/>
        <sz val="10"/>
        <color indexed="8"/>
        <rFont val="Arial"/>
        <family val="2"/>
      </rPr>
      <t xml:space="preserve">P 15 y más: </t>
    </r>
    <r>
      <rPr>
        <vertAlign val="subscript"/>
        <sz val="10"/>
        <color indexed="8"/>
        <rFont val="Arial"/>
        <family val="2"/>
      </rPr>
      <t>Población de 15 años y más de edad.</t>
    </r>
    <r>
      <rPr>
        <vertAlign val="subscript"/>
        <sz val="11"/>
        <color indexed="8"/>
        <rFont val="Arial"/>
        <family val="2"/>
      </rPr>
      <t xml:space="preserve">
                       </t>
    </r>
  </si>
  <si>
    <t>10.1
(Ciclo escolar 2016-2017)</t>
  </si>
  <si>
    <t>10.2
(Ciclo escolar 2017-2018)</t>
  </si>
  <si>
    <t>CONAPO-SEP</t>
  </si>
  <si>
    <t>Incremento en el indice de eficiencia terimnal de los niveles antecedentes</t>
  </si>
  <si>
    <t>Los jóvenes de 18 a 22 años en Sonora acceden a una educación superior de calidad y logran las competencias necesarias para su desarrollo profesional.</t>
  </si>
  <si>
    <r>
      <t>Cobertura en Educación Superior</t>
    </r>
    <r>
      <rPr>
        <vertAlign val="superscript"/>
        <sz val="10"/>
        <color indexed="8"/>
        <rFont val="Arial"/>
        <family val="2"/>
      </rPr>
      <t>1</t>
    </r>
    <r>
      <rPr>
        <sz val="10"/>
        <color indexed="8"/>
        <rFont val="Arial"/>
        <family val="2"/>
      </rPr>
      <t xml:space="preserve"> </t>
    </r>
  </si>
  <si>
    <t>(Matrícula total de educación superior a nivel licenciatura / Población  de 18 a 22 años en el estado de Sonora) * 100</t>
  </si>
  <si>
    <t>(105,038 / 259,068)*100 = 40.5%
(ciclo escolar 2016-2017)</t>
  </si>
  <si>
    <t>(108,611 / 260,706)*100 = 41.7%
(ciclo escolar 2017-2018)</t>
  </si>
  <si>
    <t>Disponibilidad presupuestaria 
Estabilidad laboral
Condiciones climatológicas
Marco jurídico estable y consistente
Coordinación interinstitucional adecuada y eficiencia terminal del nivel antecedente</t>
  </si>
  <si>
    <t>Porcentaje de alumnos inscritos en programas acreditados reconocidos por su calidad</t>
  </si>
  <si>
    <t>(Número  de alumnos inscritos en programas acreditados  /  Total de alumnos en programas educativos evaluables) *100</t>
  </si>
  <si>
    <t>(51,728 /98,555) *100 =52.48%
(ciclo escolar 2016-2017)</t>
  </si>
  <si>
    <t>(55,840 / 100,670) *100 = 55.46%
(ciclo escolar 2017-2018)</t>
  </si>
  <si>
    <t>COPAES, Formatos 911 de inicio de ciclo escolar</t>
  </si>
  <si>
    <t>C1:  Alumnos atendidos en Educación Superior pública en el estado de Sonora</t>
  </si>
  <si>
    <t>Porcentaje de alumnos de licenciatura  en educación superior pública.</t>
  </si>
  <si>
    <t>(Número de alumnos de licenciatura en educación superior pública en el ciclo escolar N / Matrícula total de licenciatura en educación superior del ciclo escolar N) *100</t>
  </si>
  <si>
    <t>(78507 / 96482) *100 = 81.4%</t>
  </si>
  <si>
    <t>(80,943 / 98,527) *100 = 82.15%</t>
  </si>
  <si>
    <t xml:space="preserve">Formatos 911 de inicio de ciclo escolar, </t>
  </si>
  <si>
    <t>Se mantienela correlación en la oferta educativa entre las instituciones publicas como privadas</t>
  </si>
  <si>
    <t>Porcentaje de alumnos en educación técnico superior universitario pública</t>
  </si>
  <si>
    <r>
      <t xml:space="preserve">(Número de alumnos de la modalidad técnico superior universitario en escuelas públicas en el ciclo escolar N / Número total de alumnos de TSU en educación superior en el ciclo escolar N </t>
    </r>
    <r>
      <rPr>
        <sz val="10"/>
        <color indexed="8"/>
        <rFont val="Arial"/>
        <family val="2"/>
      </rPr>
      <t>) 100</t>
    </r>
  </si>
  <si>
    <t xml:space="preserve">(7,226 / 7,258) *100 = 99.55% </t>
  </si>
  <si>
    <t xml:space="preserve">(7,014 / 7,437) *100 = 94.31% </t>
  </si>
  <si>
    <t>Porcentaje de alumnos de posgrado en escuelas públicas</t>
  </si>
  <si>
    <t>(Número de alumnos de posgrado en escuelas públicas en el ciclo escolar N / Número total de alumnos deposgrado en el ciclo escolar N ) 100</t>
  </si>
  <si>
    <t>(2,764 / 5,195) *100 = 53.2%</t>
  </si>
  <si>
    <t>(2,910 / 4,708) *100 = 61.8%</t>
  </si>
  <si>
    <t>C2 Profesores de tiempo completo en Programa para el Desarrollo Profesional Docente (PRODEP)</t>
  </si>
  <si>
    <t>Porcentaje de profesores de tiempo completo en PRODEP</t>
  </si>
  <si>
    <t>Número de profesores de tiempo completo PRODEP / Total de profesores de tiempo completo en educación superior</t>
  </si>
  <si>
    <t xml:space="preserve"> 1037/ 3087*100 = 33.59%</t>
  </si>
  <si>
    <t>1058 / 2932*100 = 36.1%</t>
  </si>
  <si>
    <t>Subsecretaria de Educación Superior SEP</t>
  </si>
  <si>
    <t>C3 Docentes con posgrado</t>
  </si>
  <si>
    <t>Porcentaje de docentes de tiempo completo con posgrado</t>
  </si>
  <si>
    <t>(Número de docentes de tiempo completo con posgrado en el ciclo escolar N / Número total de docentes de tiempo completo en el ciclo escolar N) 100</t>
  </si>
  <si>
    <t>(2393/ 3087) *100= 77.5%</t>
  </si>
  <si>
    <t>(2409/ 2932) *100= 82.16%</t>
  </si>
  <si>
    <t>Formatos 911 de inicio de ciclo escolar</t>
  </si>
  <si>
    <t>C4 Profesores de tiempo completo miembros del Sistema Nacional de Investigadores</t>
  </si>
  <si>
    <t>Porcentaje de docentes de tiempo completo miembros del SIN</t>
  </si>
  <si>
    <t>(Número de docentes de tiempo completo miembros del SNI en el ciclo escolar N / Número total de docentes de tiempo completo en el ciclo escolar N) 100</t>
  </si>
  <si>
    <t>(559/3087) *100= 18.10%</t>
  </si>
  <si>
    <t>(597/2932) *100= 20.4%</t>
  </si>
  <si>
    <t>CONACYT, Formatos 911 de inicio de ciclo escolar</t>
  </si>
  <si>
    <t>C5 Convenios vigentes de vinculación productiva y social</t>
  </si>
  <si>
    <t>Tasa de Variación de convenios vigentes de vinculación productiva y social</t>
  </si>
  <si>
    <t>(Número de convenios vigentes de vinculación productiva y social realizados EN EL AÑO n / Número de convenios vigentes de vinculación productiva y social realizados EN EL AÑO n-1 )*100</t>
  </si>
  <si>
    <t>(4280/4616) *100= 92.7%</t>
  </si>
  <si>
    <t>(6617-4280 /4280) *100= 54.6%</t>
  </si>
  <si>
    <t>Reporte Institucional</t>
  </si>
  <si>
    <t xml:space="preserve">A1 C1: Admisión a solicitantes de nuevo ingreso
</t>
  </si>
  <si>
    <t>Índice de absorción en Educación Superior</t>
  </si>
  <si>
    <t>(Estudiantes de Nuevo ingreso inscritos en nivel de Licenciatura y TSUen el ciclo escolar N / Total de egresados de bachillerato en elciclo escolar N-1) *100</t>
  </si>
  <si>
    <t>(30544 / 28968)*100 = 105.4%</t>
  </si>
  <si>
    <t>(31362 / 29792)*100 = 105.3%</t>
  </si>
  <si>
    <t>Formato 911 Estadística Básica de inicio de cursos</t>
  </si>
  <si>
    <t>Disponibilidad oportuna de recursos presupuestales.
Marco jurídico federal consistente.
Estabilidad laboral.
Coordinación interinstitucional adecuada.
Padres de familia y directivos atienden las convocatorias de capacitación y sesiones, se mantiene el crecimiento economico</t>
  </si>
  <si>
    <t xml:space="preserve">A2 C1 Alumnos atendidos en actividades de servicios de tutoría </t>
  </si>
  <si>
    <t>Alumnos atendidos en actividades de servicios de tutoría</t>
  </si>
  <si>
    <t>Número de alumnos atendidos en servicios de tutoría</t>
  </si>
  <si>
    <t>(34293/85733) *100 =40%</t>
  </si>
  <si>
    <t>(39581/87957) *100 =45%</t>
  </si>
  <si>
    <t>Subsecretaría de Educación media Superior y Superior</t>
  </si>
  <si>
    <t xml:space="preserve">A1 C3 Profesores de tiempo completo PTC con doctorado
</t>
  </si>
  <si>
    <t>Porcentaje de PTC con doctorado</t>
  </si>
  <si>
    <t>(PTC con Doctorado/Total de Profesores de Tiempo Completo)*100</t>
  </si>
  <si>
    <t>(938/3087)*100=30.38 %</t>
  </si>
  <si>
    <t>(985/3104)*100=31.73%</t>
  </si>
  <si>
    <t>A2 C3 Profesores de tiempo completo PTC con maestría</t>
  </si>
  <si>
    <t>Porcentaje de PTC con Maestría</t>
  </si>
  <si>
    <t>(PTC con Maestría/Total de Profesores de Tiempo Completo)*100</t>
  </si>
  <si>
    <t>(1417/3087) *100= 45.90%</t>
  </si>
  <si>
    <t>(1445/3104)*100= 46.55%</t>
  </si>
  <si>
    <t>A1 C4 Proyectos de investigación financiados</t>
  </si>
  <si>
    <t>Proyectos de investigación autorizados</t>
  </si>
  <si>
    <r>
      <t>Porcenteje de</t>
    </r>
    <r>
      <rPr>
        <sz val="10"/>
        <color indexed="8"/>
        <rFont val="Arial"/>
        <family val="2"/>
      </rPr>
      <t xml:space="preserve"> proyectos de investigación autorizados por CONACYT / total de proyectos presentados *100</t>
    </r>
  </si>
  <si>
    <t>(299/871) *100=
34.3%</t>
  </si>
  <si>
    <t>(345/871)*100=
39.6%</t>
  </si>
  <si>
    <t>CONACYT</t>
  </si>
  <si>
    <t>A2 C4 Participación de docentes en proyectos de investigación</t>
  </si>
  <si>
    <t>Docentes participantes en proyectos de investigación</t>
  </si>
  <si>
    <t>Número de docentes participantes en proyectos de investigación</t>
  </si>
  <si>
    <t xml:space="preserve">A1 C5: Colocación de Egresados en el Sector Laboral
</t>
  </si>
  <si>
    <t>Porcentaje de Egresados en el Sector Laboral</t>
  </si>
  <si>
    <r>
      <t xml:space="preserve">[Egresados en el Sector Laboral (ciclo N) </t>
    </r>
    <r>
      <rPr>
        <b/>
        <sz val="10"/>
        <color indexed="8"/>
        <rFont val="Arial"/>
        <family val="2"/>
      </rPr>
      <t>/</t>
    </r>
    <r>
      <rPr>
        <sz val="10"/>
        <color indexed="8"/>
        <rFont val="Arial"/>
        <family val="2"/>
      </rPr>
      <t xml:space="preserve"> Total de Egresados (ciclo N)]</t>
    </r>
  </si>
  <si>
    <t>Programa institucional de Seguimiento de Egresados</t>
  </si>
  <si>
    <t>Notas:</t>
  </si>
  <si>
    <t>1 No incluye posgrado; no incluye modalidad no escolarizada</t>
  </si>
  <si>
    <t>INSTITUTO SONORENSE DE EDUCACIÓN PARA LOS ADULTOS</t>
  </si>
  <si>
    <t>E405E14 EDUCACIÓN PARA ADULTOS CON IGUALDAD</t>
  </si>
  <si>
    <t>EJE 4:TODOS LOS SONORENSES TODAS LAS OPORTUNIDADES</t>
  </si>
  <si>
    <t>RETO 5:ACTIVAR LA PARTICIPACIÓN SOCIAL DE LA CIUDADANÍA, ESTUDIANTES, PERSONAL DOCENTE, MADRES Y PADRES DE FAMILIA, SECTOR PRIVADO Y PÚBLICO CON EL OBJETO DE ESTABLECER SOLUCIONES INTEGRALES PARA LA EDUCACIÓN DE LAS Y LOS SONORENSES</t>
  </si>
  <si>
    <t xml:space="preserve"> POBLACIÓN DE 15 AÑOS O MÁS EN EL ESTADO EN SITUACIÓN DE REZAGO EDUCATIVO</t>
  </si>
  <si>
    <t xml:space="preserve">Sentido </t>
  </si>
  <si>
    <t>Unidad de medida</t>
  </si>
  <si>
    <r>
      <t xml:space="preserve">Contribuir a disminuir el rezago educativo de la población sonorense mediante la prestación de servicios educativos a la población de 15 años o mas 
</t>
    </r>
    <r>
      <rPr>
        <b/>
        <sz val="11"/>
        <rFont val="Arial"/>
        <family val="2"/>
      </rPr>
      <t xml:space="preserve">
</t>
    </r>
  </si>
  <si>
    <t>Indice de rezago educativo</t>
  </si>
  <si>
    <t xml:space="preserve"> (  Población de 15 años y más que no concluyó la educación básica / Total de la
población de 15 años y más)X100</t>
  </si>
  <si>
    <t xml:space="preserve">Descendente 
</t>
  </si>
  <si>
    <t>Porcentaje</t>
  </si>
  <si>
    <t xml:space="preserve">Cada 5 años
</t>
  </si>
  <si>
    <t>26.8%
(2015)</t>
  </si>
  <si>
    <t xml:space="preserve">24.3%
</t>
  </si>
  <si>
    <t xml:space="preserve">INEGI </t>
  </si>
  <si>
    <t xml:space="preserve">
Población de 15 años o mas en situacion de rezago educativo recibe servicios educativos en los diferentes niveles
</t>
  </si>
  <si>
    <r>
      <t xml:space="preserve">
</t>
    </r>
    <r>
      <rPr>
        <sz val="10"/>
        <color indexed="8"/>
        <rFont val="Arial"/>
        <family val="2"/>
      </rPr>
      <t xml:space="preserve">
Porcentaje de Adultos atendidos en función de la población en rezago</t>
    </r>
    <r>
      <rPr>
        <b/>
        <sz val="10"/>
        <color indexed="8"/>
        <rFont val="Arial"/>
        <family val="2"/>
      </rPr>
      <t xml:space="preserve">
</t>
    </r>
  </si>
  <si>
    <t>Poblacion de 15 años o mas atendidos con los servicios educativos en los diferentes niveles/ total de la poblacion en situacion de rezago en el estado*100</t>
  </si>
  <si>
    <t xml:space="preserve">
Ascendente
</t>
  </si>
  <si>
    <t xml:space="preserve">Anual
</t>
  </si>
  <si>
    <t>Estadísticas publicadas por el Instituto Nacional de Educación para los Adultos (INEA) en el sitio: http://www.inea.gob.mx/ineanum/</t>
  </si>
  <si>
    <t>Se mantiene la tendencia en la demanda del servicio.</t>
  </si>
  <si>
    <t>C1:Adulto que concluye nivel Primaria</t>
  </si>
  <si>
    <t>Porcentaje de adultos que concluyen nivel primaria</t>
  </si>
  <si>
    <t>Número de adultos que concluyen nivel primaria/Número de adultos atendidos en nivel primaria*100</t>
  </si>
  <si>
    <t>20226/11420*100=
144.11%</t>
  </si>
  <si>
    <t>16400/16400*100=
100%</t>
  </si>
  <si>
    <t>C2:Adulto que concluye nivel Secundaria</t>
  </si>
  <si>
    <t>Porcentaje de adultos que concluyen nivel  secundaria</t>
  </si>
  <si>
    <t>Número de adultos que concluyen nivel secundaria/Número de adultos atendidos en nivel secundaria*100</t>
  </si>
  <si>
    <t>23298/24009*100=
          97.03%</t>
  </si>
  <si>
    <t>16507/16507*100=
100%</t>
  </si>
  <si>
    <r>
      <rPr>
        <sz val="11"/>
        <color theme="1"/>
        <rFont val="Calibri"/>
        <family val="2"/>
        <scheme val="minor"/>
      </rPr>
      <t>Estadísticas publicadas por el Instituto Nacional de Educación para los Adultos (INEA) en el sitio: http://www.inea.gob.mx/ineanum/</t>
    </r>
  </si>
  <si>
    <t>C3: Adulto alfabetizado</t>
  </si>
  <si>
    <t>Porcentaje de adulto alfabetizado</t>
  </si>
  <si>
    <t>Número de adultos alfabetizados/Número de adultos atendidos en alfabetizacion*100</t>
  </si>
  <si>
    <t>6246/4820*100=
          129.59%</t>
  </si>
  <si>
    <t>3200/3200*100=
100%</t>
  </si>
  <si>
    <t>A1 C1: Atender adultos en nivel de Primaria</t>
  </si>
  <si>
    <t>Número de adultos atendidos en nivel de primaria</t>
  </si>
  <si>
    <t>Adulto</t>
  </si>
  <si>
    <t>A1 C2 :Atender adultos en nivel Secundaria</t>
  </si>
  <si>
    <t>Número de adultos atendidos en nivel de secundaria</t>
  </si>
  <si>
    <t>A1 C3: Atender adulto en alfabetización</t>
  </si>
  <si>
    <t xml:space="preserve">Número de adultos atendidos en alfabetización </t>
  </si>
  <si>
    <t>MIR recibida mediante oficio No. DG/372/2017 del Instituto Sonorense de Educación para Adultos, ISEA, el 10 de Octubre de 2017.</t>
  </si>
  <si>
    <t>SECRETARÍA EJECUTIVA DE SEGURIDAD PÚBLICA</t>
  </si>
  <si>
    <t>E108E17 READAPTACIÓN Y REINSERCIÓN SOCIAL</t>
  </si>
  <si>
    <t>EJE 1:SONORA EN PAZ Y TRANQUILIDAD</t>
  </si>
  <si>
    <t>RETO 8:ESTABLECER POLÍTICAS PÚBLICAS PARA EL FORTALECIMIENTO DE LA REINSERCIÓN SOCIAL</t>
  </si>
  <si>
    <t>INTERNOS E INTERNAS DEL SISTEMA ESTATAL PENITENCIARIO Y PERSONAS ADOLESCENTES QUE CUMPLEN MEDIDA EN EL INSTITUTO DE TRATAMIENTO Y DE APLICACIÓN DE MEDIDAS PARA ADOLESCENTES</t>
  </si>
  <si>
    <t xml:space="preserve"> </t>
  </si>
  <si>
    <t>Contribuir a disminuir el índice delictivo mediante la readaptación y reinserción social de las personas que comenten delitos en el Estado de Sonora</t>
  </si>
  <si>
    <t xml:space="preserve">Tasa de incidencia delictiva por cada 100 mil habitantes </t>
  </si>
  <si>
    <t>(Total de delitos ocurridos en la entidad)/población de 18 años o más. Residente en la entidad)x100,000 habitantes.</t>
  </si>
  <si>
    <t>Delito</t>
  </si>
  <si>
    <t xml:space="preserve">(39,423/2,003,365)
    *100,000=
1,968              </t>
  </si>
  <si>
    <t xml:space="preserve">(35480/2,040,878)
*100,000=
1,738            </t>
  </si>
  <si>
    <t>INEGI,ENVIPE,CONAPO,
proyecciones de la problación, Secretariado Ejecutivo del Sistema Nacional de Seguridad Pública</t>
  </si>
  <si>
    <r>
      <t>Las personas que cometen delitos en el Estado de Sonora  se readaptan y evitan la reincidencia</t>
    </r>
    <r>
      <rPr>
        <b/>
        <sz val="11"/>
        <rFont val="Arial"/>
        <family val="2"/>
      </rPr>
      <t xml:space="preserve"> (3)</t>
    </r>
  </si>
  <si>
    <t>Porcentaje de reincidentes en ITAMA</t>
  </si>
  <si>
    <t>(Número de personas adolescentes que ingresan por segunda ocasión o más en el año/total de ingresos en el año)*100</t>
  </si>
  <si>
    <t>Personas</t>
  </si>
  <si>
    <t>(79/334)*100 =
23.65%</t>
  </si>
  <si>
    <t xml:space="preserve">  (53/194 *100=
27.32%  </t>
  </si>
  <si>
    <t>porcentaje de incidencia</t>
  </si>
  <si>
    <t>Que los liberados se reinserten a la sociedad sin cometer delitos</t>
  </si>
  <si>
    <t>Porcentaje de reincidentes en CERESO</t>
  </si>
  <si>
    <t>(Número de personas sentenciadas por segunda ocasión/total de población de personas privadas de su libertad en CERESO)*100</t>
  </si>
  <si>
    <t xml:space="preserve">Persona </t>
  </si>
  <si>
    <t>(1427/8839 *100)= 16.14%</t>
  </si>
  <si>
    <t>(1294/8070 *100)=
16.03%</t>
  </si>
  <si>
    <t>Sistema Estatal Penitenciario</t>
  </si>
  <si>
    <r>
      <t>C 1:Personas adolescentes atendidas en los centros de internamiento y/o en las unidades de seguimiento</t>
    </r>
    <r>
      <rPr>
        <b/>
        <sz val="11"/>
        <color indexed="8"/>
        <rFont val="Arial"/>
        <family val="2"/>
      </rPr>
      <t xml:space="preserve"> (1)</t>
    </r>
  </si>
  <si>
    <t>Número de adolescentes atendidos</t>
  </si>
  <si>
    <t>Adolescente</t>
  </si>
  <si>
    <t>Registro de población (Informe Concentrado Federal)</t>
  </si>
  <si>
    <t>Convenios de cooperación con instituciones públicas y privadas en el desarrollo socioeconómico de la sociedad. Los números que se registran  tanto para el 2016 como el 2017 son el promedio mensual de personas adolescentes en tratamiento en los centros de internamiento como de las unidades de seguimiento, cabe mencionar que en las unidades de seguimiento existen expedientes vivos que el Juez no ha calificado como baja.</t>
  </si>
  <si>
    <t>C 2: Personas adultas privadas de su libertad atendidas en los centros de reincerción social en el  Estado de Sonora</t>
  </si>
  <si>
    <t>Número de personas adultas privadas de su libertad atendidas</t>
  </si>
  <si>
    <t>Persona</t>
  </si>
  <si>
    <t xml:space="preserve">          8,218            (2016)</t>
  </si>
  <si>
    <t>El SIEP, cuenta con los recursos economicos suficientes para cubrir con la atencion personas adultas privadas de su libertad</t>
  </si>
  <si>
    <r>
      <t xml:space="preserve">A1 C1:Tratamiento psicosocial y médico (internamiento,externamiento ) </t>
    </r>
    <r>
      <rPr>
        <b/>
        <sz val="11"/>
        <color indexed="8"/>
        <rFont val="Arial"/>
        <family val="2"/>
      </rPr>
      <t>(1)</t>
    </r>
  </si>
  <si>
    <t>Número de personas adolescentes atendidas en tratamiento psicosocial y médico</t>
  </si>
  <si>
    <t>Atenciones</t>
  </si>
  <si>
    <t>Convenios de cooperaciión con instituciones de la Secretaría de Salud</t>
  </si>
  <si>
    <r>
      <t xml:space="preserve">A2 C1: Capacitación para el trabajo </t>
    </r>
    <r>
      <rPr>
        <b/>
        <sz val="11"/>
        <color indexed="8"/>
        <rFont val="Arial"/>
        <family val="2"/>
      </rPr>
      <t>(1)</t>
    </r>
  </si>
  <si>
    <t>número de personas adolescentes certificadas</t>
  </si>
  <si>
    <t>Capacitación</t>
  </si>
  <si>
    <t>Certificados.</t>
  </si>
  <si>
    <t>Convenios con instituciones capacitadoras para el trabajo</t>
  </si>
  <si>
    <r>
      <t xml:space="preserve">A3 C1:Formación académica </t>
    </r>
    <r>
      <rPr>
        <b/>
        <sz val="11"/>
        <rFont val="Arial"/>
        <family val="2"/>
      </rPr>
      <t>(1)</t>
    </r>
  </si>
  <si>
    <t xml:space="preserve">Número de personas  adolescentes atendidos en formación académica </t>
  </si>
  <si>
    <t>Atención</t>
  </si>
  <si>
    <t>Registro de adolescentes</t>
  </si>
  <si>
    <t>Convenios con instituciones educativas para la formación académica de las personas adolescentes</t>
  </si>
  <si>
    <t xml:space="preserve">A4 C1:Atención de padres y/o tutores </t>
  </si>
  <si>
    <t xml:space="preserve">Número de padres y/o tutores atendidos </t>
  </si>
  <si>
    <t>Número de padres y/o tutores atendidos.</t>
  </si>
  <si>
    <t>Registros de padres y/o tutores</t>
  </si>
  <si>
    <t>Medidas de cumplimiento emitidas por el juez especialiazado que incluyan la atención a los padres de familia y/o tutores</t>
  </si>
  <si>
    <r>
      <t>A5 C1:Atención a grupos vulnerables</t>
    </r>
    <r>
      <rPr>
        <b/>
        <sz val="11"/>
        <color indexed="8"/>
        <rFont val="Arial"/>
        <family val="2"/>
      </rPr>
      <t xml:space="preserve"> (2)</t>
    </r>
  </si>
  <si>
    <t>Número de platicas a la población  en escuelas, empresas, instituciones y a la comunidad en general.</t>
  </si>
  <si>
    <t>ascendente</t>
  </si>
  <si>
    <t>platica</t>
  </si>
  <si>
    <t>Pláticas</t>
  </si>
  <si>
    <t>Campañas institucionales con Transversalidad destinadas a la prevención del delito en población vulnerable.</t>
  </si>
  <si>
    <t>A6 C1: Cursos de profesionalización para el personal de ITAMA</t>
  </si>
  <si>
    <t xml:space="preserve">Número de cursos de profesionalización  para personal de ITAMA </t>
  </si>
  <si>
    <t>Curso</t>
  </si>
  <si>
    <t>Cursos</t>
  </si>
  <si>
    <t>Convenios con instituciones públicas y/o privadas para proveer cursos de profesionalización al personal de ITAMA</t>
  </si>
  <si>
    <t>A1 C2: Impartición de programas deportivos</t>
  </si>
  <si>
    <t>Porcentaje de  personas adultas privadas de su libertad que participan en programas deportivos</t>
  </si>
  <si>
    <t>(Número de  personas adultas privadas de su libertad que participaron en programas deportivos/ población adultas privadas de su libertad)</t>
  </si>
  <si>
    <t>(3838/10600)*100=33%</t>
  </si>
  <si>
    <t>(3498/10600)*100=33%</t>
  </si>
  <si>
    <t>Dirección general de Readaptación Social</t>
  </si>
  <si>
    <t xml:space="preserve"> Las personas adultas privadas de su libertad se suma al efuerzo de SIEP, y participan en las distintas diciplinas del deporte </t>
  </si>
  <si>
    <t>A2 C2: Impartición programas educativos</t>
  </si>
  <si>
    <t>Porcentaje de  personas adultas privadas de su libertad que participan en programas educativos</t>
  </si>
  <si>
    <t>(Número de  personas adultas privadas de su libertad que participaron en programas educativos/ población adultas privadas de su libertad programadas)</t>
  </si>
  <si>
    <t>(3975/4000)*100=
99.37%</t>
  </si>
  <si>
    <t>(4000/4000)=
100%</t>
  </si>
  <si>
    <t xml:space="preserve"> Las personas adultas privadas de su libertad, se incriben y cuentan con los recurso economicos y demas medios para culminar sus estudios</t>
  </si>
  <si>
    <t>A3 C2: Capacitación para el trabajo</t>
  </si>
  <si>
    <t>Porcentaje de personas adultas capacitadas</t>
  </si>
  <si>
    <t xml:space="preserve">(Número de personas adultas privadas de su libertad capacitadas/total de capacitaciones para adultas privadas de su libertad </t>
  </si>
  <si>
    <t xml:space="preserve"> (3077/2400)*100=
128%</t>
  </si>
  <si>
    <t>(2400/2400)=
100%</t>
  </si>
  <si>
    <t>Dirección General de Readaptación Social</t>
  </si>
  <si>
    <t xml:space="preserve"> Las personas adultas privadas de su libertad, se inscriben y terminan cursos ofrecidos.</t>
  </si>
  <si>
    <r>
      <t>A4 C2:</t>
    </r>
    <r>
      <rPr>
        <sz val="11"/>
        <rFont val="Arial"/>
        <family val="2"/>
      </rPr>
      <t xml:space="preserve"> Análisis de expedientes</t>
    </r>
  </si>
  <si>
    <t>Porcentaje de expedientes analizados</t>
  </si>
  <si>
    <t xml:space="preserve">(Total de expedientes integrados para beneficio de libertad/total de expedientes programados)*100 </t>
  </si>
  <si>
    <t>Expediente</t>
  </si>
  <si>
    <t>(1627/1700)*100=
95.7%</t>
  </si>
  <si>
    <t>(1700/1700)=100%</t>
  </si>
  <si>
    <t>Dirección General Juridica del Sistema Estatal Penitenciario</t>
  </si>
  <si>
    <t>El personal Juridico del SIEP, cuenta con recursos necesarios para alcanzar la metas fijadas.</t>
  </si>
  <si>
    <r>
      <rPr>
        <b/>
        <sz val="10"/>
        <rFont val="Arial"/>
        <family val="2"/>
      </rPr>
      <t>Nota1:</t>
    </r>
    <r>
      <rPr>
        <sz val="10"/>
        <rFont val="Arial"/>
        <family val="2"/>
      </rPr>
      <t>Debido a la implementación del nuevo Sistema de Justicia Penal para Adolesentes, disminuyeron las sentencias máximas de medidas dictadas para adolescentes y se considera un rango mayor de edad para los adolescentes en conflicto con la ley.</t>
    </r>
  </si>
  <si>
    <t>MIR recibida mediante oficio No. SSP-CGA/1007/10/2017 de la Secretaría de Seguridad Pública, SSP, el 16 de Octubre de 2017.</t>
  </si>
  <si>
    <r>
      <rPr>
        <b/>
        <sz val="10"/>
        <rFont val="Arial"/>
        <family val="2"/>
      </rPr>
      <t>Nota 2:</t>
    </r>
    <r>
      <rPr>
        <sz val="10"/>
        <rFont val="Arial"/>
        <family val="2"/>
      </rPr>
      <t>En referencia a la baja, se debe a la poca disponibilidad de recursos monetarios para automóviles y gasolina. Además, las altas en este rubro se debieron a la instrucción de la Gobernadora de atender el programa "La Verdad del Cristal" y el evento ocurrido con un adolescente en una escuela de Monterrey en donde disparó a su maestra y compañeros de clase</t>
    </r>
  </si>
  <si>
    <r>
      <rPr>
        <b/>
        <sz val="10"/>
        <rFont val="Arial"/>
        <family val="2"/>
      </rPr>
      <t>Nota 3:</t>
    </r>
    <r>
      <rPr>
        <sz val="10"/>
        <rFont val="Arial"/>
        <family val="2"/>
      </rPr>
      <t xml:space="preserve"> programas públicos de desarrollo económico. El porcentaje de 27.32 se tomo en base a los ingresos y reiterantes correspondientes al primer semestre del 2017 en los centros de internamiento y unidades de seguimiento</t>
    </r>
  </si>
  <si>
    <t>* LA REINCIDENCIA ES EN BASE AL REGISTRO DE SENTENCIA DICTADAS POR EL JUEZ, ES 16.03 % REPRESENTA LO QUE SA HA REGISTRADO EN CURSO DEL PRESENTE AÑO 2017</t>
  </si>
  <si>
    <t>SECRETARIA DE INFRAESTRUCTURA Y DESARROLLO URBANO</t>
  </si>
  <si>
    <t>E209E14 MOVILIDAD Y TRANSPORTE COMPETITIVO Y SUSTENTABLE</t>
  </si>
  <si>
    <t>EJE 2 SONORA Y CIUDADES CON CALIDAD DE VIDA</t>
  </si>
  <si>
    <t xml:space="preserve">RETO 9 IMPULSAR Y CONSOLIDAR UN SISTEMA DE MOVILIDAD  Y TRANSPORTE COMPETITIVO Y SUSTENTABLE </t>
  </si>
  <si>
    <t>POBLACIÓN TOTAL DEL ESTADO DE SONORA</t>
  </si>
  <si>
    <t>Contribuir a la mejora del servicio de transporte público en Sonora, mediante la implementación de un modelo de movilidad sostenible en las principales localidades o zonas metropolitanas de nuestro estado.</t>
  </si>
  <si>
    <r>
      <t>Porcentaje de usuarios satisfechos (o con un grado alto de satisfacción) con el servicio público de transporte</t>
    </r>
    <r>
      <rPr>
        <vertAlign val="superscript"/>
        <sz val="11"/>
        <rFont val="Arial"/>
        <family val="2"/>
      </rPr>
      <t>1</t>
    </r>
  </si>
  <si>
    <t xml:space="preserve">
(Usuarios que reportan grado de satisfacción alto / Usuarios Encuestados) * 100</t>
  </si>
  <si>
    <t>Encuesta</t>
  </si>
  <si>
    <t>(4000/4000)*100 = 100%</t>
  </si>
  <si>
    <t>Reporte final de la encuesta aplicada</t>
  </si>
  <si>
    <t>Los concesionarios, permisionarios y operadores de transporte público son atendidos de manera eficiente lo que les permite la mejora y modernización de su servicio.</t>
  </si>
  <si>
    <t>Cantidad de concesionarios, permisionarios y operadores atendidos.</t>
  </si>
  <si>
    <t>(Número de trámites generados/Total de trámites proyectados)*100</t>
  </si>
  <si>
    <t>Tramite</t>
  </si>
  <si>
    <t>(22930/24000)*100 = 96%</t>
  </si>
  <si>
    <t>(24,000/24,000)*100 = 100%</t>
  </si>
  <si>
    <t xml:space="preserve">Documentos en archivos de la DGT
</t>
  </si>
  <si>
    <t>Los concesionarios, permisionarios y operadores se presentar a realizar sus trámites.</t>
  </si>
  <si>
    <t xml:space="preserve">C1 :Marco jurídico y regulatorio acorde para mejorar el servicio de transporte público urbano. </t>
  </si>
  <si>
    <t>Ley de Transporte público reformada</t>
  </si>
  <si>
    <t>Documento</t>
  </si>
  <si>
    <t>Boletín Oficial del Gobierno del Estado de Sonora</t>
  </si>
  <si>
    <t>Estabilidad
normativa</t>
  </si>
  <si>
    <t>C 2: Profesionalización de los operadores del transporte público.</t>
  </si>
  <si>
    <t>Operadores aptos para prestar el servicio público de transporte</t>
  </si>
  <si>
    <t>(Número de operadores aptos en el servicio público de transporte/Cantidad de operadores programados)*100</t>
  </si>
  <si>
    <t>Constancia</t>
  </si>
  <si>
    <t>Documentos en Delegaciones Regionales y Centro de Capacitación de la DGT</t>
  </si>
  <si>
    <t>Autorización y liberación oportuna de los recursos asignados</t>
  </si>
  <si>
    <t>C 3 :Unidades del servicio público de transporte en buenas condiciones de operación.</t>
  </si>
  <si>
    <t>Sustitución de unidades que no cumplen con las condiciones de operación</t>
  </si>
  <si>
    <r>
      <rPr>
        <sz val="11"/>
        <color indexed="10"/>
        <rFont val="Arial"/>
        <family val="2"/>
      </rPr>
      <t xml:space="preserve">     
 </t>
    </r>
    <r>
      <rPr>
        <sz val="11"/>
        <rFont val="Arial"/>
        <family val="2"/>
      </rPr>
      <t xml:space="preserve">      Unidades sustituidas
</t>
    </r>
  </si>
  <si>
    <t>Verificación</t>
  </si>
  <si>
    <t xml:space="preserve">300
</t>
  </si>
  <si>
    <t>Acta de verificación de las Delegaciones Regionales de Transporte</t>
  </si>
  <si>
    <t>A1 C1 :Emisión de lineamientos para la prestación del servicio de transporte público</t>
  </si>
  <si>
    <t>Lineamientos emitidos</t>
  </si>
  <si>
    <t>lineamientos emitidos</t>
  </si>
  <si>
    <t xml:space="preserve">1
</t>
  </si>
  <si>
    <t>Lineamientos DGT</t>
  </si>
  <si>
    <t>A1 C2 : Aplicación de exámenes psicométricos a los operadores del servicio de transporte público</t>
  </si>
  <si>
    <t>Exámenes Psicométricos Aplicados</t>
  </si>
  <si>
    <t>(Número Examenes Psicometricos Aplicados/Total de Examenes Pasicometricos Programados)*100</t>
  </si>
  <si>
    <t>Examen Psicometrico</t>
  </si>
  <si>
    <t>(3757/800)*100 = 470%</t>
  </si>
  <si>
    <t>(3500/3500)*100 = 100%</t>
  </si>
  <si>
    <t xml:space="preserve">Documento en archivos del Centro de Capacitación de la DGT
</t>
  </si>
  <si>
    <r>
      <t>A</t>
    </r>
    <r>
      <rPr>
        <sz val="11"/>
        <rFont val="Arial"/>
        <family val="2"/>
      </rPr>
      <t xml:space="preserve">2 C2:Aplicación de </t>
    </r>
    <r>
      <rPr>
        <sz val="11"/>
        <color indexed="8"/>
        <rFont val="Arial"/>
        <family val="2"/>
      </rPr>
      <t>exámenes antidoping a los operadores del servicio de transporte público</t>
    </r>
  </si>
  <si>
    <t>Aplicación de Examen Antidoping</t>
  </si>
  <si>
    <t>(Número de Antidoping Realizados /Total de Antidoping Programados)*100</t>
  </si>
  <si>
    <t>Examen Antidoping</t>
  </si>
  <si>
    <t>(518/800)*100 = 65%</t>
  </si>
  <si>
    <t>(800/800)*100 = 100%</t>
  </si>
  <si>
    <t xml:space="preserve">Documentos de Aplicación de Examenes Antidoping en los archivos de la Dirección de Operaciones de la DGT
</t>
  </si>
  <si>
    <t>A3 C2:Impartición de cursos de capacitación alineados a los estándares de competencia laboral</t>
  </si>
  <si>
    <t>Operadores Capacitados</t>
  </si>
  <si>
    <t>(Número de Operadores Capacitados / Cantidad de Operadores Programados)*100</t>
  </si>
  <si>
    <t>(860/800)*100 = 108%</t>
  </si>
  <si>
    <t>A1 C3:Inspección y verificación física de unidades de transporte público</t>
  </si>
  <si>
    <t>Unidades Verificadas</t>
  </si>
  <si>
    <t>(Unidades Verificadas / Verificaciones programadas)*100</t>
  </si>
  <si>
    <t>(2582/5000)*100 = 52%</t>
  </si>
  <si>
    <t>(5000/5000)*100 = 100%</t>
  </si>
  <si>
    <t>1 Porcentaje de acuerdo a Encuesta de Satisfacción aplicada</t>
  </si>
  <si>
    <t>MIR recibida mediante oficio No. DGT/12732/2017 de la Secretaría de Infraestructura y Desarrollo Urbano, SIDUR, el 16 de Octubre de 2017.</t>
  </si>
  <si>
    <t>SECRETARIA DE EDUCACIÓN Y CULTURA</t>
  </si>
  <si>
    <t>E404E11 EVALUACIÓN DEL SISTEMA EDUCATIVO</t>
  </si>
  <si>
    <t>RETO 4:ELEVAR LA CALIDAD DE LA EDUCACIÓN PARA IMPULSAR LA CREATIVIDAD, EL INGENIO, LAS COMPETENCIAS Y LOS VALORES FUNDAMENTALES DE LOS SONORENSES, POTENCIALIZANDO EL TALENTO DEL PERSONAL DOCENTE Y DESARROLLANDO SUS CAPACIDADES DE APRENDIZAJE.</t>
  </si>
  <si>
    <t>ESTUDIANTES DEL ESTADO DE SONORA</t>
  </si>
  <si>
    <t xml:space="preserve">Contribuir a mejorar los aprendizajes y resultados educativos de los estudiantes sonorenses, a
través de un programa integral que considere a los actores y factores que intervienen
en el proceso educativo, para que los alumnos de educación básica y media superior y
superior logren los aprendizajes y competencias de los planes programas de estudio
</t>
  </si>
  <si>
    <t>Proporción de maestros que alcanzaron el nivel de suficiente en la evaluación de
desempeño</t>
  </si>
  <si>
    <t>(Maestros evaluados que alcanzaron al menos el nivel de suficiente en la evaluación de
desempeño/Total de docentes evaluados) * 100
(El indicador aplica para los niveles de educación elemental, primaria y secundaria)</t>
  </si>
  <si>
    <t xml:space="preserve">Ascendente
</t>
  </si>
  <si>
    <t>Maestros</t>
  </si>
  <si>
    <t>Anual
(Por ciclo escolar)</t>
  </si>
  <si>
    <t>(700/747)*100 = 93.7%</t>
  </si>
  <si>
    <t>(710/747)*100=
95%</t>
  </si>
  <si>
    <t xml:space="preserve">SEP a través de la
Coordinación Nacional del
Servicio Profesional Docente
</t>
  </si>
  <si>
    <t>Maestros sobresalientes y mejor preparados en Sonora reconocidos por su excelencia en el Servicio Profesional Docente</t>
  </si>
  <si>
    <t xml:space="preserve">Proporción de maestros destacados </t>
  </si>
  <si>
    <t>Maestros Destacados/Maestros Evaluados*100</t>
  </si>
  <si>
    <t>(66/747)*100 = 8.8%</t>
  </si>
  <si>
    <t>(71/747)*100=
9.5%</t>
  </si>
  <si>
    <t>SEP a través de la Coordinación Nacional del Servicio Profesional Docente</t>
  </si>
  <si>
    <t>Los maestros se capacitan</t>
  </si>
  <si>
    <t>C1:Aspirantes evaluados para ingreso</t>
  </si>
  <si>
    <t>Porcentaje de Aspirantes a Docentes evaluados para ingreso</t>
  </si>
  <si>
    <t>Aspirantes idóneos para ingreso/Total de aspirantes evaluados para ingreso*100</t>
  </si>
  <si>
    <t>Aspirantes</t>
  </si>
  <si>
    <t>(3158/5967) *100 = 52.9%</t>
  </si>
  <si>
    <t>(3764/6644)*100 = 58.4%</t>
  </si>
  <si>
    <t>C2:Maestros evaluados para promoción</t>
  </si>
  <si>
    <t>Porcentaje de Maestros evaluados para promoción</t>
  </si>
  <si>
    <t>Docentes idóneos para promoción/Total de docentes registrados para promoción*100</t>
  </si>
  <si>
    <t>(616/1638)*100 =37.60%</t>
  </si>
  <si>
    <t>(830/1837)*100 = 45.18%</t>
  </si>
  <si>
    <t xml:space="preserve">C3:Maestros evaluados para permanencia </t>
  </si>
  <si>
    <t>Porcentaje de Maestros evaluados para permanencia</t>
  </si>
  <si>
    <t>Docentes evaluados para permanencia/Total de docentes a evaluar para permanencia*100</t>
  </si>
  <si>
    <t>(943) / (1031) *100 = 91.46%</t>
  </si>
  <si>
    <t>(959/1031)*100=
93%</t>
  </si>
  <si>
    <t>A1 C1:Recepción y validación de solicitudes  de Ingreso al Servicio Profesional Docente</t>
  </si>
  <si>
    <t>Porcentaje de solicitudes registradas</t>
  </si>
  <si>
    <t>Número de evaluados para Ingreso/Número de solicitudes registradas*100</t>
  </si>
  <si>
    <t>Solicitudes</t>
  </si>
  <si>
    <t>anual
(Por ciclo escolar)</t>
  </si>
  <si>
    <t>(5967/6643)*100 = 89.82%</t>
  </si>
  <si>
    <t>(6444/6902)*100 = 93.36%</t>
  </si>
  <si>
    <t>Docentes atienden
convocatorias</t>
  </si>
  <si>
    <t>A1 C2:Recepción y validación de solicitudes para Promoción al Servicio Profesional Docente</t>
  </si>
  <si>
    <t>Porcentaje de solicitudes aceptadas</t>
  </si>
  <si>
    <t>Número de solicitudes aceptadas/Número de solicitudes recibidas*100</t>
  </si>
  <si>
    <t>(1589/1638)*100 = 97%</t>
  </si>
  <si>
    <t>(1764/1837)*100 = 96%</t>
  </si>
  <si>
    <t>A1 C3:Selección aleatoria de maestros a evaluar en el Desempeño</t>
  </si>
  <si>
    <t xml:space="preserve">Porcentaje de selección de maestros a evaluar de manera aleatoria </t>
  </si>
  <si>
    <t>Número de maestros seleccionados por el sistema Aleatorio para su evaluación/Total de la plantilla de maestros del Estado de Sonora que cumplen con los criterios de evaluación emitidos por  la CNSPD*100</t>
  </si>
  <si>
    <t>(2770/12622)*100= 21.94%</t>
  </si>
  <si>
    <t>SEP a Traves de la Coordinación del servicio Profesional Docente                    Universidad de Sonora a Través del LICE</t>
  </si>
  <si>
    <t>A2 C3:Notificación a maestros para Evaluación de Desempeño</t>
  </si>
  <si>
    <t>Porcentaje de maestros notificados</t>
  </si>
  <si>
    <t>Maestros notificados / Total de maestros Selecionados *100</t>
  </si>
  <si>
    <t>(1024/1031)*100 = 99.32%</t>
  </si>
  <si>
    <t>(1031/1031)*100=
100%</t>
  </si>
  <si>
    <t>MIR recibida mediante oficio No. 566/2017 de la Secretaría de Educación y Cultura, SEC, el 13 de Octubre de 2017.</t>
  </si>
  <si>
    <t>INSTITUTO DE CRÉDITO EDUCATIVO DEL ESTADO DE SONORA</t>
  </si>
  <si>
    <t>E408E20 FINANCIAMIENTO EDUCATIVO</t>
  </si>
  <si>
    <t>RETO 8:FORTALECER LA GESTIÓN ADMINISTRATIVA Y ACADÉMICA DE LAS INSTITUCIONES EDUCATIVAS DE SONORA</t>
  </si>
  <si>
    <t>JOVENES SONORENSES ESTUDIANTES DE EDUCACIÓN BÁSICA, MEDIA SUPERIOR Y SUPERIOR</t>
  </si>
  <si>
    <t>Unidad de Medida</t>
  </si>
  <si>
    <t>Contribuir a elevar el acceso, permanencia y conclusión satisfactoria de los estudios, de las y los jóvenes sonorenses, vía financiamiento educativo, y así, contribuir al desarrollo económico y social del Estado y de nuestro país.</t>
  </si>
  <si>
    <t xml:space="preserve">Índice de cobertura de financiamiento para todos los niveles educativos </t>
  </si>
  <si>
    <t>(Estudiantes inscritos en Instituciones de educación Básica, Media Superior y Superior apoyados con credito educativo en el año/ Total de estudiantes inscritos en Instituciones de educación básica, Media Superior y Superior en el año) * 100</t>
  </si>
  <si>
    <t>Porcentaje de alumnos</t>
  </si>
  <si>
    <t>(15,345/710,643)*100=2.16</t>
  </si>
  <si>
    <t>(14976/709,744)
*100 =2.11</t>
  </si>
  <si>
    <t>Sistema Nacional de Información Educativa (SEP)</t>
  </si>
  <si>
    <t xml:space="preserve">Se mantiene la demanda de financiamiento educativo </t>
  </si>
  <si>
    <t>Las capacidades las instituciones de educación superior en el estado se encuentran fortalecidas,para absorber cada vez mas la demanda creciente de este nivel de estudios a través del crédito educativo</t>
  </si>
  <si>
    <t>Índice de cobertura de financiamiento para educación superior</t>
  </si>
  <si>
    <t>(Estudiantes inscritos en Instituciones de Educación Superior (IES) apoyados por credito educativo en el año/Total de estudiantes inscritos en IES en el año) * 100</t>
  </si>
  <si>
    <t>(11,129/107,387)
*100=10.36%</t>
  </si>
  <si>
    <t>(11,276/107,387)
*100=10.50%</t>
  </si>
  <si>
    <t>ICEES, Sistama Nacional de Información Estadística Educativa SEP</t>
  </si>
  <si>
    <t>Los alumnos egresados del nivel medio superior ingresan a la educacion superior</t>
  </si>
  <si>
    <t>C1:Créditos Educativos otorgados a los estudiantes de educación superior que no cuentan con los recursos económicos suficientes, para que continúen y concluyan sus estudios, contribuyendo así a disminuir los índices de deserción.</t>
  </si>
  <si>
    <t>Índice de permanencia en estudios de de jóvenes con crédito educativo</t>
  </si>
  <si>
    <t>(Beneficiarios de crédito educativo con fecha de término de estudios en el año/Beneficiarios de crédito educativo que terminan sus estudios según Programa de Seguimiento de Acreditados en el año) * 100</t>
  </si>
  <si>
    <t>(1,452/4,573) *100
=32%</t>
  </si>
  <si>
    <t>(1,486/4,573)*100
=32.5%</t>
  </si>
  <si>
    <t>Acreditados con fecha de terminación de estudios vigente.   Registro en resguardo del Instituto de Crédito Educativo del Estado de Sonora (ICEES)</t>
  </si>
  <si>
    <t>No existen otros factores de riesgo para el abandono por parte de los acreditados</t>
  </si>
  <si>
    <t>A1: Otorgamiento de Créditos Educativos</t>
  </si>
  <si>
    <t>Número de créditos Otorgados</t>
  </si>
  <si>
    <t>Crédito</t>
  </si>
  <si>
    <t>Reporte de créditos autorizados en resguardo del Instituto de Crédito Educativo del Estado de Sonora (ICEES)</t>
  </si>
  <si>
    <t>Existe demanda del programa y se cuenta con los recursos</t>
  </si>
  <si>
    <t>A2: Recuperación de créditos</t>
  </si>
  <si>
    <t xml:space="preserve"> Índice de recuperación de cartera</t>
  </si>
  <si>
    <t>(Monto recuperado en el año/Cartera vencida total a fin de año) * 100</t>
  </si>
  <si>
    <t>Pesos</t>
  </si>
  <si>
    <t>(183,664,359/862,271,562.92)*100=
21.30%</t>
  </si>
  <si>
    <t>(179108817/862,271,562.92)*100=
20.77%</t>
  </si>
  <si>
    <t>Reporte de Ingresos</t>
  </si>
  <si>
    <t>La recuperación de créditos, continua con su tendencia ascendente anual</t>
  </si>
  <si>
    <t>MIR recibida mediante oficio No. ICEES-DG-307/17 del Instituto De Crédito Educativo del Estado de Sonora, ICEES, el 19 de Octubre de 2017.</t>
  </si>
  <si>
    <t>FIN: Los datos estadísticos para 2016 (710,643) y 2017 (709,774) de inscripcion en los niveles basico, medio superior y superior son  proyecciones realizadas por la SEP,  ya que no hay datos finales a la fecha</t>
  </si>
  <si>
    <t>PROPOSITO: La meta para el 2021 es llegar a un 12% de cobertura de estudiantes de educación Superior con crédito Educativo, con incrementos de 0.5% anuales</t>
  </si>
  <si>
    <t>En 2016: 1,452 beneficiarios de crédito educativo terminaron sus estudios en el año.   Existian 4,573 beneficiarios de crédito educativo con fecha de termino de estudios en el año.</t>
  </si>
  <si>
    <t>COMPONENTE: La meta para el 2021 es llegar a un 35% de eficiencia terminal de estudiantes beneficiados con credito educativo, con incrementos de 0.5% anuales</t>
  </si>
  <si>
    <t xml:space="preserve"> La meta 2016 del 32% en el índice de permanencia en estudios de los estudiantes con crédito educativo, corresponde al promedio histórico. La meta para el 2021, plasmada en el Programa de Desarrollo Institucional 2016-2021 es de 35%. En términos reales, en 2016 </t>
  </si>
  <si>
    <t>el número de beneficiarios que debieron terminar sus estudios en la fecha pactada es de 4,550, habiendo terminado 1,452 beneficiarios, para un porcentaje del 32%.</t>
  </si>
  <si>
    <t>ACTIVIDAD 2: Se recuperó $163,736,283, y se condonó por nuevos programas de descuento $19,928,076 dando un total de $183, 664, 359.  La cartera vencida al 31 de diciembre de 2016 fue de $862,271,562.45</t>
  </si>
  <si>
    <t xml:space="preserve"> La meta alcanzada en 2016 por concepto de recuperación de créditos educativos es del 90%. Cabe señalar que se condonaron 19,928,076.00 pesos por concepto de la implementación de nuevos programas de descuento de intereses.</t>
  </si>
  <si>
    <t>Para el 2017 hay proyectado de recuperación pero se necesita saber el cierre del año de la cartera vencida</t>
  </si>
  <si>
    <t>E603E03 PROFESIONALIZACIÓN Y EVALUACIÓN DE LOS CUERPOS DE SEGURIDAD PÚBLICA</t>
  </si>
  <si>
    <t>PERSONAL DE SEGURIDAD PÚBLICA</t>
  </si>
  <si>
    <t>Contribuir a la disminución de la incidencia delictiva del Estado de Sonora mediante la profesionalización y evaluación de los cuerpos de seguridad pública</t>
  </si>
  <si>
    <t xml:space="preserve">(39,423/2,003,365)
    *100,000=
1,968      </t>
  </si>
  <si>
    <t xml:space="preserve">(35480/2,040,878)
*100,000=
1,738    </t>
  </si>
  <si>
    <t xml:space="preserve"> Elementos de Seguridad Pública del estado de Sonora cuenta con formación profesional.</t>
  </si>
  <si>
    <t xml:space="preserve">Porcentaje de elementos de seguridad pública que se capacitan </t>
  </si>
  <si>
    <t>(Número de elementos de Seguridad Pública que se capacitan / Total de plantilla de elementos de Seguridad Pública)*100</t>
  </si>
  <si>
    <t>(5578 / 7022) *100=79.43%</t>
  </si>
  <si>
    <r>
      <t xml:space="preserve">(3415/6610)*100=51.66%
</t>
    </r>
    <r>
      <rPr>
        <b/>
        <sz val="11"/>
        <rFont val="Arial"/>
        <family val="2"/>
      </rPr>
      <t>Nota 1</t>
    </r>
    <r>
      <rPr>
        <sz val="11"/>
        <rFont val="Arial"/>
        <family val="2"/>
      </rPr>
      <t xml:space="preserve"> </t>
    </r>
  </si>
  <si>
    <t>Documentos de inscripción, listas de asistencia, constancias. Dirección General de Investigación y Desarrollo Académico</t>
  </si>
  <si>
    <t>Se cuenta con las instalaciones, infraestructura y planta docente certificados con conocimiento, habilidades y actitudes que se requieren para prestar el servicio.</t>
  </si>
  <si>
    <r>
      <rPr>
        <b/>
        <sz val="11"/>
        <color indexed="8"/>
        <rFont val="Arial"/>
        <family val="2"/>
      </rPr>
      <t>C1:</t>
    </r>
    <r>
      <rPr>
        <sz val="11"/>
        <color indexed="8"/>
        <rFont val="Arial"/>
        <family val="2"/>
      </rPr>
      <t xml:space="preserve"> Formación y capacitación  profesional para la seguridad pública otorgada para profesionalizar a las corporaciones policiales mediante la homologación de procedimientos, formación especializada y desarrollo de un nuevo modelo de policía basado en la ética, para que obtenga el reconocimiento de la sociedad civíl como agente a su servicio.</t>
    </r>
  </si>
  <si>
    <t>Porcentaje de elementos para capacitación</t>
  </si>
  <si>
    <t>(Número de elementos en capacitación/ Número de elementos   programados para capacitación)*100</t>
  </si>
  <si>
    <t>(5578 / 6805) *100 =81.96%</t>
  </si>
  <si>
    <r>
      <t xml:space="preserve">(3415/3415(*100=100% </t>
    </r>
    <r>
      <rPr>
        <b/>
        <sz val="11"/>
        <color indexed="8"/>
        <rFont val="Arial"/>
        <family val="2"/>
      </rPr>
      <t xml:space="preserve">Nota 1 </t>
    </r>
  </si>
  <si>
    <t xml:space="preserve">Autorización y liberación oportuna de los recursos asignados. </t>
  </si>
  <si>
    <r>
      <rPr>
        <b/>
        <sz val="11"/>
        <color indexed="8"/>
        <rFont val="Arial"/>
        <family val="2"/>
      </rPr>
      <t xml:space="preserve">C 2: </t>
    </r>
    <r>
      <rPr>
        <sz val="11"/>
        <color indexed="8"/>
        <rFont val="Arial"/>
        <family val="2"/>
      </rPr>
      <t>Personal de Seguridad Pública de dependencias estatales y municipales evaluados</t>
    </r>
  </si>
  <si>
    <t>Porcentaje de personal de Seguridad Pública de dependencias estatales y municipales evaluados</t>
  </si>
  <si>
    <t>(Número de personal de Seguridad Pública de dependencias estatales y municipales evaluados/Número de personas programadas para evaluación)*100</t>
  </si>
  <si>
    <t xml:space="preserve">Constante </t>
  </si>
  <si>
    <t>(2348/4108)*100=57.21%</t>
  </si>
  <si>
    <t xml:space="preserve">(3893/3893)*100=100%      </t>
  </si>
  <si>
    <t>Constancia de acreditacion emitido por el Centro de Evaluacion y Control de Confianza del Estado. Y el Centro Nacional de Cetificacion y Acreditamiento</t>
  </si>
  <si>
    <t>Que las dependencia de Seguridad Publica Municipales y Estatales envien a su personal de permanencia y de Nuevo Ingreso a evaluarse</t>
  </si>
  <si>
    <r>
      <rPr>
        <b/>
        <sz val="11"/>
        <color indexed="8"/>
        <rFont val="Arial"/>
        <family val="2"/>
      </rPr>
      <t>A1-C1:</t>
    </r>
    <r>
      <rPr>
        <sz val="11"/>
        <color indexed="8"/>
        <rFont val="Arial"/>
        <family val="2"/>
      </rPr>
      <t xml:space="preserve"> Emisión de Convocatoria</t>
    </r>
  </si>
  <si>
    <t>Número de convocatorias emitidas</t>
  </si>
  <si>
    <t>Convocatoria</t>
  </si>
  <si>
    <t>Publicación de Convocatoria Dirección General de Investigación y Desarrollo Académico</t>
  </si>
  <si>
    <t>Se publica convocatoria de manera impresa y a través de la pagina oficial del Instituto (ISPPE.GOB.MX)</t>
  </si>
  <si>
    <r>
      <rPr>
        <b/>
        <sz val="11"/>
        <color indexed="8"/>
        <rFont val="Arial"/>
        <family val="2"/>
      </rPr>
      <t>A2-C1:</t>
    </r>
    <r>
      <rPr>
        <sz val="11"/>
        <color indexed="8"/>
        <rFont val="Arial"/>
        <family val="2"/>
      </rPr>
      <t xml:space="preserve"> Capacitación en Formación Inicial a Aspirantes y elementos en Activo de las diversas áreas de Seguridad Pública.</t>
    </r>
  </si>
  <si>
    <t>Porcentaje de elementos capacitados en Formación Inicial</t>
  </si>
  <si>
    <t>(Número de elementos en formación inicial / Número de elementos en formación inicial programados) *100</t>
  </si>
  <si>
    <t>(306 / 620)*100= 49.35%</t>
  </si>
  <si>
    <t>(405/620)*100= 65.32%</t>
  </si>
  <si>
    <r>
      <rPr>
        <b/>
        <sz val="11"/>
        <color indexed="8"/>
        <rFont val="Arial"/>
        <family val="2"/>
      </rPr>
      <t>A3-C1:</t>
    </r>
    <r>
      <rPr>
        <sz val="11"/>
        <color indexed="8"/>
        <rFont val="Arial"/>
        <family val="2"/>
      </rPr>
      <t xml:space="preserve"> Capacitación Continua de elementos de las diversas áreas de Seguridad Pública.</t>
    </r>
  </si>
  <si>
    <t>Porcentaje de elementos capacitados en formación continua</t>
  </si>
  <si>
    <t>(Número de elementos en formación continua / Número de elementos en formación continua programados) *100</t>
  </si>
  <si>
    <t>(170/200)*100=85%</t>
  </si>
  <si>
    <t>(1705/1705)*100=100%</t>
  </si>
  <si>
    <t>Los directores y jefes de las distintas corporaciones estan abiertos a la profesionalización de sus elementos.</t>
  </si>
  <si>
    <r>
      <rPr>
        <b/>
        <sz val="11"/>
        <color indexed="8"/>
        <rFont val="Arial"/>
        <family val="2"/>
      </rPr>
      <t>A4-C1:</t>
    </r>
    <r>
      <rPr>
        <sz val="11"/>
        <color indexed="8"/>
        <rFont val="Arial"/>
        <family val="2"/>
      </rPr>
      <t xml:space="preserve"> Capacitación Especializada de elementos de las diversas áreas de Seguridad Pública.</t>
    </r>
  </si>
  <si>
    <t xml:space="preserve">Porcentaje de elementos capacitados </t>
  </si>
  <si>
    <t>(Número de elementos en capacitación especializada / Número de elementos en capacitación especializada programados) *100</t>
  </si>
  <si>
    <t>(13 / 5) *100=260%</t>
  </si>
  <si>
    <t>(50/50)*100=100%</t>
  </si>
  <si>
    <r>
      <rPr>
        <b/>
        <sz val="11"/>
        <color indexed="8"/>
        <rFont val="Arial"/>
        <family val="2"/>
      </rPr>
      <t>A5-C1:</t>
    </r>
    <r>
      <rPr>
        <sz val="11"/>
        <color indexed="8"/>
        <rFont val="Arial"/>
        <family val="2"/>
      </rPr>
      <t xml:space="preserve"> Evaluación de habilidades, destrezas, conocimientos y desempeño de elementos de las diversas áreas de seguridad pública.</t>
    </r>
  </si>
  <si>
    <t>Porcentaje de elementos de las diversas áreas de seguridad pública evaluados en habilidades, destrezas, conocimientos y desempeño.</t>
  </si>
  <si>
    <t>(Número elementos de seguridad pública de las diversas áreas evaluados en habilidades, destrezas, conocimientos y desempeño / Número de elementos de seguridad pública programados)*100</t>
  </si>
  <si>
    <t>(459 / 800)*100=
       57.37%</t>
  </si>
  <si>
    <t>(605/800)*100=
75.62%</t>
  </si>
  <si>
    <r>
      <rPr>
        <b/>
        <sz val="11"/>
        <color indexed="8"/>
        <rFont val="Arial"/>
        <family val="2"/>
      </rPr>
      <t>A6-C1:</t>
    </r>
    <r>
      <rPr>
        <sz val="11"/>
        <color indexed="8"/>
        <rFont val="Arial"/>
        <family val="2"/>
      </rPr>
      <t xml:space="preserve"> Capacitación y evaluación de elementos de empresas de seguridad privada.</t>
    </r>
  </si>
  <si>
    <t>Porcentaje de elementos de empresas de seguridad privada capacitados y evaluados</t>
  </si>
  <si>
    <t>(Número elementos de seguridad privada capacitados y evaluados / Número de elementos de seguridad privada programados)*100</t>
  </si>
  <si>
    <t>Elemento</t>
  </si>
  <si>
    <t>(2109 / 650)*100=324.46%</t>
  </si>
  <si>
    <t>(650/650)*100=100%</t>
  </si>
  <si>
    <t>Oficio de evaluación, relación de elementos evaluados, etc. Dirección General Operativa</t>
  </si>
  <si>
    <t>Las empresas de seguridad privada, están dispuestas a profesionalizar a sus elementos en función de brindar un mejor servicio a sus clientes.</t>
  </si>
  <si>
    <t>A1 C2: Aplicación de Evaluaciones Psicologicas</t>
  </si>
  <si>
    <t>Porcentaje de evaluaciones psicologicas</t>
  </si>
  <si>
    <t>(Número de evaluaciones psicologicas realizadas/Número de evaluaciones psicologicas programadas)*100</t>
  </si>
  <si>
    <t>Evaluacion</t>
  </si>
  <si>
    <t>(2348/4104)*100=57%</t>
  </si>
  <si>
    <t>(3893/3893)*100=100%</t>
  </si>
  <si>
    <t>información propia y/o Centro Nacional de Certificación y Acreditación</t>
  </si>
  <si>
    <t>entidades municipales y estatales mandan a su personal a evaluaciones</t>
  </si>
  <si>
    <t>A2 C2: Aplicación de Evaluaciones Poligráficas</t>
  </si>
  <si>
    <t>Porcentaje de evaluaciones poligráficas</t>
  </si>
  <si>
    <t>(Número de evaluaciones poligráficas realizadas/Número de evaluaciones poligráficas programadas)*100</t>
  </si>
  <si>
    <t>A3 C2: Aplicación de Evaluaciones socioeconómicas</t>
  </si>
  <si>
    <t>Porcentaje de evaluaciones socioeconómicas</t>
  </si>
  <si>
    <t>(Número de evaluaciones socioeconómicas realizadas/Número de evaluaciones socioeconómicas programadas)*100</t>
  </si>
  <si>
    <t>A4 C2: Aplicación de Evaluaciones medico y toxicológica</t>
  </si>
  <si>
    <t>Porcentaje de evaluaciones medico y toxicologica</t>
  </si>
  <si>
    <t>(Número de evaluaciones medico y toxicologica realizadas/Número de evaluaciones medico y toxicologica programadas)*100</t>
  </si>
  <si>
    <t>Nota 1.- La meta programada para el ejercicio 2017, refleja un sentido descendente con relación al ejercicio 2016, debido a que varios municipios del Estado llevaron la capacitación de sus elementos de seguridad pública en otras academias regionales del país.</t>
  </si>
  <si>
    <t>MIR recibida mediante oficio No. SSP/1007/10/2017 de la Secretaría de Seguridad Pública, SSP, el 16 de Octubre de 2017.</t>
  </si>
  <si>
    <t>RETO 6: FOMENTAR LA PROFESIONALIZACIÓN  DE LAS INSTITUCIONES DE SEGURIDAD PUBLICA RESPONSABLES DE PREVENIR, PROCURAR Y PROTEGER LOS DERECHOS HUMANOS DE TODA LA POBLACIÓN, INDEPENDIENTEMENTE  DE SU SITUACIÓN JURÍDICA</t>
  </si>
  <si>
    <t>EJE 6: GOBIERNO PROMOTOR DE LOS DERECHOS HUMANOS E IGUALDAD DE GÉNERO</t>
  </si>
  <si>
    <t>INSTITUTO DE BECAS Y ESTÍMULOS EDUCATIVOS DEL ESTADO DE SONORA</t>
  </si>
  <si>
    <t>E404U07 BECAS Y APOYOS PARA LA EDUCACIÓN</t>
  </si>
  <si>
    <t>RETO 4:ELEVAR LA CALIDAD DE LA EDUCACIÓN PARA IMPULSAR LA CREATIVIDAD, EL INGENIO, LAS COMPETENCIAS Y LOS VALORES FUNDAMENTALES DE LOS SONORENSES, POTENCIALIZANDO EL TALENTO DE LOS ESTUDIANTES Y DESARROLLANDO SUS CAPACIDADES DE APRENDIZAJE</t>
  </si>
  <si>
    <t>Contribuir a elevar el acceso,permanencia y conclusión satisfactoria de los estudios de las y los estudiantes sonorenses,vía otorgamiento de becas y estímulos educativos</t>
  </si>
  <si>
    <t>Tasa de abandono escolar en educación secundaria
Tasa de abandono escolar en educación media superior</t>
  </si>
  <si>
    <t>Abandono Escolar  = { 1 – [(Matrícula de inicio ciclo n+1 - Matrícula de Nuevo Ingreso ciclo n+1 + Número de Egresados ciclo n) / Matricula de inicio ciclo n] }* 100</t>
  </si>
  <si>
    <t>4.2%
13.5%</t>
  </si>
  <si>
    <t>4.0%
13.0%</t>
  </si>
  <si>
    <t>Sistema nacional de información estadistica educativa http://www.snie.sep.gob.mx/indicadores_pronosticos.html</t>
  </si>
  <si>
    <t xml:space="preserve">Los estudiantes del Estado de Sonora reciben becas para continuar y concluir sus estudios </t>
  </si>
  <si>
    <t xml:space="preserve">Porcentaje de deserción de estudiantes becados de nivel media superior </t>
  </si>
  <si>
    <t>Número de bajas por deserción de estudiantes becados de nivel media superior / Total de estudiantes becados de nivel media superior  *100</t>
  </si>
  <si>
    <t>(4/355)*100=     1%</t>
  </si>
  <si>
    <t>(0/0)*100=0%</t>
  </si>
  <si>
    <t>Informes Trimestrales dentro de la Dirección de Planeación y Administración del IBEEES</t>
  </si>
  <si>
    <t>Los estudiantes continuan sus estudios sin contratiempos</t>
  </si>
  <si>
    <t>Porcentaje de deserción de estudiantes con beca de manutención</t>
  </si>
  <si>
    <t>Número de bajas por deserción de estudiantes con beca de manutención/ Total de estudiantes con beca de manutención*100</t>
  </si>
  <si>
    <t xml:space="preserve">(965/12852)*100    6.9%         </t>
  </si>
  <si>
    <t>(1022/10300)*100   8.25%</t>
  </si>
  <si>
    <t xml:space="preserve">C1:Becas y estímulos educativos otorgados a estudiantes de educación básica de escuelas oficiales </t>
  </si>
  <si>
    <t xml:space="preserve">Porcentaje de becas pagadas  estudiantes de educación básica de escuelas oficiales </t>
  </si>
  <si>
    <t xml:space="preserve">Número de pagos efectuados / Número de pagos programados * 100          </t>
  </si>
  <si>
    <t>Beca</t>
  </si>
  <si>
    <t>(36811/37000)
*100=99.49%</t>
  </si>
  <si>
    <t>(21852/22000)*100=
99.33%</t>
  </si>
  <si>
    <t>Autorización y liberación oportuna de los recursos estatales y federales</t>
  </si>
  <si>
    <t xml:space="preserve">C2:Becas y estímulos educativos otorgados a estudiantes de educación media superior de escuelas de la región serrana </t>
  </si>
  <si>
    <t xml:space="preserve">Porcentaje de becas pagadas a estudiantes de educación media superior de escuelas de la región serrana </t>
  </si>
  <si>
    <t>(355/450)*100=
78.9%</t>
  </si>
  <si>
    <t xml:space="preserve">C3:Becas de manutención   otorgadas a estudiantes de educación superior de escuelas  públicas </t>
  </si>
  <si>
    <t xml:space="preserve">Porcentaje de becas pagadas a estudiantes de educación superior de escuelas  públicas </t>
  </si>
  <si>
    <t>(12852/14000)
* 100=92%</t>
  </si>
  <si>
    <t>(9524/10300)*100=
92%</t>
  </si>
  <si>
    <t xml:space="preserve">C4: Becas educativas otorgadas a estudiantes de escuelas particulares </t>
  </si>
  <si>
    <t>Número de becas otorgadas a estudiantes de escuelas particulares</t>
  </si>
  <si>
    <t>A1 C1:Publicación de convocatorias para nivel básico de escuelas oficiales</t>
  </si>
  <si>
    <t>Convocatoria publicada</t>
  </si>
  <si>
    <t>Número de convocatorias publicadas</t>
  </si>
  <si>
    <t xml:space="preserve">A2 C1:Recepción y evaluación de solicitudes </t>
  </si>
  <si>
    <t>Número de solicitudes aprobadas</t>
  </si>
  <si>
    <t>Solicitud</t>
  </si>
  <si>
    <t>A1 C2:Publicación de convocatorias de estudiantes de educación media superior de escuelas de la Región Serrana</t>
  </si>
  <si>
    <t xml:space="preserve">A2 C2:Recepción y evaluación de solicitudes </t>
  </si>
  <si>
    <t>A1 C3:Publicación de convocatorias de Becas de manutención   otorgadas a estudiantes de educación superior de escuelas  públicas</t>
  </si>
  <si>
    <t xml:space="preserve">A2 C3:Recepción y evaluación de solicitudes </t>
  </si>
  <si>
    <t>A1 C4:Publicación de convocatorias de Becas educativas otorgadas a estudiantes de escuelas particulares</t>
  </si>
  <si>
    <t xml:space="preserve">A2 C4:Recepción y evaluación de solicitudes </t>
  </si>
  <si>
    <t>MIR recibida mediante oficio No. IBEEES-DG-0445/2017 del Instituto De Becas y Estímulos Educativos del Estado de Sonora, IBEEES, el 20 de Octubre de 2017.</t>
  </si>
  <si>
    <t>SECRETARIA DE DESARROLLO SOCIAL</t>
  </si>
  <si>
    <t xml:space="preserve">E418E34 ATENCIÓN A ADULTOS MAYORES </t>
  </si>
  <si>
    <t>EJE 4: TODOS LOS SONORENSES TODAS LAS OPORTUNIDADES</t>
  </si>
  <si>
    <t>RETO 18: MEJORAR LAS CONDICIONES DE VIDA DE LOS ADULTOS (AS) MAYORES Y LAS PERSONAS CON DISCAPACIDAD EN SONORA</t>
  </si>
  <si>
    <t>PERSONAS DE 60 A 64 AÑOS QUE HABITAN EN LAS LOCALIDADES CON MENOS DE 5 MIL HABITANTES, DE 60-64  AÑOS CON DISCAPACIDAD Y DE 65 AÑOS Y MÁS AÑOS CON INGRESOS POR PENSIÓN O JUBILACIÓN EN EL RANGO DE $1,092.00 A $2,786.45 MENSUALES</t>
  </si>
  <si>
    <t>Línea Base</t>
  </si>
  <si>
    <t>Contribuir a elevar el bienestar socioeconómico de las Personas Adultas Mayores (PAM) en situación de pobreza mediante la entrega de apoyos económicos y de protección social.</t>
  </si>
  <si>
    <t>Porcentaje de la PAM con carencia de acceso a la seguridad social</t>
  </si>
  <si>
    <t xml:space="preserve">(Total de carencias sociales de la PAM con carencia por acceso a la seguridad social / Total de carencias sociales de la PAM) </t>
  </si>
  <si>
    <t>Promedio</t>
  </si>
  <si>
    <t>CONEVAL</t>
  </si>
  <si>
    <t>Las personas de 60 a 64 años que habitan en las localidades con menos de 5 mil habitantes, de 60-64 años con discapacidad y de 65 años y más años con ingresos por pensión o jubilación en el rango de $1,092.00  a $2,786.45 mensuales cuentan con apoyos que les permiten mejorar su nivel de bienestar socioeconómico.</t>
  </si>
  <si>
    <t xml:space="preserve">Porcentaje de PAM apoyadas con acciones de protección social 
</t>
  </si>
  <si>
    <t>(Número de PAM que reciben apoyo económico + Número de PAM atendidas en gestiones diversas) / Total de PAM en situación de pobreza) x 100</t>
  </si>
  <si>
    <t>(28202/35803)*100=
78.77%</t>
  </si>
  <si>
    <t>(33433/73968)*100=
45.20%</t>
  </si>
  <si>
    <t xml:space="preserve">Secretaría de Desarrollo Social. Padrones de Beneficiarios de Programas Sociales </t>
  </si>
  <si>
    <t>Qué las PAM, estén dispuestas a incorporarse al programa y se integren a acciones de promoción y protección social.</t>
  </si>
  <si>
    <t>C1. Apoyos económicos otorgados para las PAM.</t>
  </si>
  <si>
    <t>Porcentaje de cumplimiento de la entrega de apoyos económicos.</t>
  </si>
  <si>
    <t>(Sumatoria de los apoyos económicos entregados a la PAM /  Total de apoyos económicos programados) x100</t>
  </si>
  <si>
    <t>(28202/30000)*100=
94.01%</t>
  </si>
  <si>
    <t>(29499/30000)*100=
98.33%</t>
  </si>
  <si>
    <t>Secretaría de Desarrollo Social. Dirección General de Programas Sociales. Padrón de Beneficiarios del Programa Unidos por tu Mayor Bienestar.</t>
  </si>
  <si>
    <t>Las PAM pueden recibir su apoyo en el período establecido.</t>
  </si>
  <si>
    <t xml:space="preserve">C2.Servicios de gestiones diversas otorgados a las PAM
</t>
  </si>
  <si>
    <t>Número de PAM apoyadas en gestiones diversas</t>
  </si>
  <si>
    <t>Sumatoria de las PAM apoyadas en gestiones diversas</t>
  </si>
  <si>
    <t>Las PAM pueden recibir apyos diversos.</t>
  </si>
  <si>
    <t xml:space="preserve">A1 C1.Comprobación de supervivencia de los beneciarios del padrón base
</t>
  </si>
  <si>
    <t xml:space="preserve">Porcentaje de eficiencia del proceso de verificación de supervivencia
</t>
  </si>
  <si>
    <t>(Número de verificaciones de supervivencia realizadas / número total de verificaciones programadas) x 100</t>
  </si>
  <si>
    <t>(29499/29499)*100=
100%</t>
  </si>
  <si>
    <t>Secretaría de Desarrollo Social. Dirección General de Programas Sociales. Registros administrativos del Programa Unidos por tu Mayor Bienestar.</t>
  </si>
  <si>
    <t>Las PAM acuden a registrar su supervivencia.</t>
  </si>
  <si>
    <t>A2 C1. Dictaminación de nuevas solicitudes de ingreso</t>
  </si>
  <si>
    <t>Número de solicitudes de ingreso validadas</t>
  </si>
  <si>
    <t xml:space="preserve">La población objetivo acude oportunamente a
llenar su Solicitud de Inscripción.
</t>
  </si>
  <si>
    <t xml:space="preserve">A3 C1. Transferencia del apoyo
monetario a las PAM
</t>
  </si>
  <si>
    <t>Porcentaje de apoyos monetarios transferidos a los beneficiarios oportunamente</t>
  </si>
  <si>
    <t xml:space="preserve">(Apoyos monetarios transferidos en el plazo establecido por la normatividad / Total de apoyos transferidos) x 100
</t>
  </si>
  <si>
    <t>El beneficiario acude a
recibir el apoyo económico
en el período establecido.</t>
  </si>
  <si>
    <r>
      <t>A1 C2.</t>
    </r>
    <r>
      <rPr>
        <sz val="11"/>
        <color theme="1"/>
        <rFont val="Arial"/>
        <family val="2"/>
      </rPr>
      <t xml:space="preserve"> Atención de PAM en el Programa de Vivienda Social, Ferias del Empleo, Jornadas de Lentes</t>
    </r>
  </si>
  <si>
    <t>Número de solicitudes de apoyo atendidas</t>
  </si>
  <si>
    <t>Secretaría de Desarrollo Social. Dirección General de Infraestrucura Social. Padrón de Beneficiarios del Progama Vivienda Social. Jornada de Lentes.</t>
  </si>
  <si>
    <t>Las solicitudes de apoyo de las PAM cumplen con los requisitos del Programa y existe disponibilidad presupuestal para atenderlas.</t>
  </si>
  <si>
    <t xml:space="preserve">A2 C2.Atención de PAM en Centros de Día
</t>
  </si>
  <si>
    <t>Número de PAM atendidas en Centros de Día</t>
  </si>
  <si>
    <t>Secretaría de Desarrollo Social. Dirección General de Programas Sociales. Registro de los Centros de Día</t>
  </si>
  <si>
    <t xml:space="preserve">Las PAM están interesadas en participar en los cursos y talleres de los Centros de Día </t>
  </si>
  <si>
    <t>MIR recibida mediante oficio No. SDS/DGA/496-17 de la Secretaria De Desarrollo Social del Estado de Sonora, SEDESSON, el 20 de Octubre de 2017.</t>
  </si>
  <si>
    <t>INSTITUTO DE CAPACITACIÓN PARA EL TRABAJO DEL ESTADO DE SONORA</t>
  </si>
  <si>
    <t>E110E20 FORMACIÓN Y CERTIFICACION PARA EL TRABAJO</t>
  </si>
  <si>
    <t>EJE 1:ECONOMIA CON FUTURO</t>
  </si>
  <si>
    <t>RETO 3:FOMENTAR LA PROFESIONALIZACIÓN Y EL DESARROLLO DEL CAPITAL HUMANO DE ACUERDO A LAS NECESIDADES DE LAS EMPRESAS ASI COMO DISPONER DE LAS CAPACIDADES CIENTIFICAS QUE CONTRIBUYAN A IMPULSAR LA COMPETITIVIDAD</t>
  </si>
  <si>
    <t>POBLACIÓN DE 15 AÑOS A MÁS DEL ESTADO DE SONORA</t>
  </si>
  <si>
    <t>Contribuir al incremento de la calidad  de la fuerza laboral de Sonora para su   inserción el aparato productivo en respuesta a las  necesidades regionales para el desarrollo económico  y sustentable,  mediante el impulso a la formación y profesionalización del capital humano con equidad de genero</t>
  </si>
  <si>
    <t xml:space="preserve">Porcentaje de egresados ocupados  </t>
  </si>
  <si>
    <t>Número de egresados empleados y/o autoempleados  / Número de egresados x 100</t>
  </si>
  <si>
    <t xml:space="preserve">68%
</t>
  </si>
  <si>
    <r>
      <t xml:space="preserve">Dirección de Vinculación                      ( estadisticas trimestrales del ICATSON) </t>
    </r>
    <r>
      <rPr>
        <sz val="11"/>
        <color indexed="10"/>
        <rFont val="Arial"/>
        <family val="2"/>
      </rPr>
      <t xml:space="preserve">   </t>
    </r>
    <r>
      <rPr>
        <sz val="11"/>
        <rFont val="Arial"/>
        <family val="2"/>
      </rPr>
      <t xml:space="preserve">                    Censo de población y vivienda del INEGI.           </t>
    </r>
  </si>
  <si>
    <t xml:space="preserve"> Las personas  de 15 años a más que solicitan capacitación para el trabajo, son atendidas por el Instituto sin distinción de  genero</t>
  </si>
  <si>
    <t>Porcentaje de personas atendidas por el ICATSON  con  algún curso de capacitación para el trabajo</t>
  </si>
  <si>
    <t>Número de personas de 15 años a más  atendidas por el ICATSON  en los diversos cursos de  capacitación / total de la población de 15 años a más x 100</t>
  </si>
  <si>
    <t>32,371 / 1,874, 387*100=1.73%</t>
  </si>
  <si>
    <t>32460/1,874, 387*100=1.73%</t>
  </si>
  <si>
    <t xml:space="preserve">Dirección Académica ( estadisticas trimestrales del ICATSON)                         Censo de población y vivienda del INEGI.        </t>
  </si>
  <si>
    <t>Participación en apoyo del sector productivo del Estado de Sonora en la formación y actualización de las fuerza laboral.</t>
  </si>
  <si>
    <t xml:space="preserve">C1:Acreditación en cursos de capacitación en los planteles y acciones móviles del Instituto, con base en campaña de promoción de cursos sin esteriotipo de de genero. </t>
  </si>
  <si>
    <t>Poncentaje de acreditaciones realizadas en los diversos cursos de capacitación  en los Planteles y Acciones Moviles del Instituto.</t>
  </si>
  <si>
    <t>Número de personas acreditadas  apacitación / personas programadas para su acreditación x 100</t>
  </si>
  <si>
    <t>27.470 / 17,561 = 156%</t>
  </si>
  <si>
    <t>28,149 / 28,149 = 100%</t>
  </si>
  <si>
    <t xml:space="preserve">Dirección Académica ( estadisticas trimestrales del ICATSON)                                </t>
  </si>
  <si>
    <t>A1C1:Capacitación para el trabajo ofertada por el Instituto de Capacitación para el Trabajo del Estado de Sonora,    ( ICATSON) respecto a las  necesidades de la población en general, basada en  la campañas de promoción y difusión de  cursos sin estereotipos de género</t>
  </si>
  <si>
    <t>Número de especialidades de capacitación ofertadas por el Instituto</t>
  </si>
  <si>
    <t>Número de especialidades de capacitación ofertadas por el Instituto x 100</t>
  </si>
  <si>
    <t>Especialidad</t>
  </si>
  <si>
    <t xml:space="preserve">Dirección Académica y Planeación,  ( estadisticas trimestrales del ICATSON)                                     </t>
  </si>
  <si>
    <t>A2 C1:Inscripción a cursos de capacitación en los planteles y acciones móviles del Instituto con promoción y difusión de cursos sin estereotipos de genero.</t>
  </si>
  <si>
    <t>Poncentaje de personas inscritas  en los diversos cursos de capacitación  en los Planteles y Acciones Moviles del Instituto.</t>
  </si>
  <si>
    <r>
      <t xml:space="preserve">Número de personas inscritas en los cursos de capacitación / personas programadas para su </t>
    </r>
    <r>
      <rPr>
        <b/>
        <sz val="11"/>
        <rFont val="Arial"/>
        <family val="2"/>
      </rPr>
      <t>inscripción</t>
    </r>
    <r>
      <rPr>
        <sz val="11"/>
        <rFont val="Arial"/>
        <family val="2"/>
      </rPr>
      <t xml:space="preserve"> x 100</t>
    </r>
  </si>
  <si>
    <t>32,371 / 25,069*100=
129.12%</t>
  </si>
  <si>
    <t>32,460 / 32,460 =100%</t>
  </si>
  <si>
    <t xml:space="preserve">Dirección Académica y Planeación,  ( estadisticas trimestrales del ICATSON)                                    </t>
  </si>
  <si>
    <t>A3 C1: Campañas de promoción y difusión de cursos con lenguaje incluyente y sin estereotipos de género</t>
  </si>
  <si>
    <t>Campañas de promoción y difusión realizadas</t>
  </si>
  <si>
    <t>Campaña</t>
  </si>
  <si>
    <t xml:space="preserve">Dirección de Vinculación de ICATSÓN.                                    </t>
  </si>
  <si>
    <t>Nota: la población total de 15 años a más de Sonora es aprox. de 1,874, 387 personas, según censo de población 2010</t>
  </si>
  <si>
    <t>MIR recibida mediante oficio No. ICT-DG-418/2017 del Instituto de Capacitación para el Trabajo del Estado de Sonora, ICATSON, el 24 de Octubre de 2017.</t>
  </si>
  <si>
    <t>COMISIÓN DEL DEPORTE DEL ESTADO DE SONORA</t>
  </si>
  <si>
    <t>E407E17 DEPORTE Y RECREACIÓN (CULTURA FÍSICA Y DEPORTE)</t>
  </si>
  <si>
    <t>EJE 4: TODOS LOS SONORENSES TODAS LAS  OPORTUNIDADES</t>
  </si>
  <si>
    <t>RETO 7: POSICIONAR A SONORA ENTRE LAS ENTIDADES LÍDERES A NIVEL NACIONAL EN EL DESARROLLO DEL DEPORTE</t>
  </si>
  <si>
    <t>POBLACIÓN DEL ESTADO DE SONORA</t>
  </si>
  <si>
    <t>Contribuir a mejorar la salud de la población sonorense, mediante la realización de actividades físicas y deportivas de manera habitual y sistemática</t>
  </si>
  <si>
    <t>Tasa de morbilidad general de la población</t>
  </si>
  <si>
    <t>(Número de personas con padecimiento / Población total de Sonora)*100</t>
  </si>
  <si>
    <t>(1,163,265 / 2,972,580)*100 = 39.13%</t>
  </si>
  <si>
    <t>1,163,265 / 2,972,580)*100 = 39.13% (SALUD)</t>
  </si>
  <si>
    <t>SSA y SSP
Anuario de morbilidad</t>
  </si>
  <si>
    <t>Porcentaje de población con obesidad en personas de 5 a 19 años</t>
  </si>
  <si>
    <t>(Personas de 5 a 19 años con obesidad que contestaron cuestionarios en la ENSANUT / Personas de 5 a 19 que contestaron cuestionario de la ENSANUT)*100</t>
  </si>
  <si>
    <t>Cuatrianual</t>
  </si>
  <si>
    <t>(36 / 184)*100 = 19.56%</t>
  </si>
  <si>
    <t>(36 / 184)*100 = 19.56%
SALUD (2020)</t>
  </si>
  <si>
    <t>SSA - ENSAUT (1)</t>
  </si>
  <si>
    <t>Porcentaje de población con obesidad en personas de más de 20 años</t>
  </si>
  <si>
    <t>(Personas de más de 20 años con obesidad que contestaron cuestionarios en la ENSANUT / Personas de más de 20años que contestaron cuestionario de la ENSANUT)*100</t>
  </si>
  <si>
    <t xml:space="preserve">(108 / 293)*100 = 36.86% </t>
  </si>
  <si>
    <t>(108 / 293)*100 = 36.86% 
SALUD (2020)</t>
  </si>
  <si>
    <t xml:space="preserve">La población sonorense realiza actividades físicas y deportivas de manera habitual y sistemática
</t>
  </si>
  <si>
    <t xml:space="preserve">Población atendida en activación física </t>
  </si>
  <si>
    <t>Número de personas que participan en el programa de activación física de CODESON/CONADE</t>
  </si>
  <si>
    <t>CODESON</t>
  </si>
  <si>
    <t>La población sonorense esta dispuesta a mejorar sus hábitos alimentacios y de activación física.
Las instituciones de salud pública mantienen o mejoran la cobertura de sus programas.</t>
  </si>
  <si>
    <t xml:space="preserve">Población atendida en los centros deportivos escolares y  municipales </t>
  </si>
  <si>
    <t>Número de personas que participan en actividades de los centros deporticvos escolares y  municipales CODESON/CONADE</t>
  </si>
  <si>
    <t>C1 Personas atendidas en el programa de activación física Tu Zona.</t>
  </si>
  <si>
    <t xml:space="preserve"> Personas atendidas en el programa de activación física Tu Zona.</t>
  </si>
  <si>
    <t>Número de personas que participan en el programa de activación física Tu Zona en el año N.</t>
  </si>
  <si>
    <t xml:space="preserve">Autorización y liberación oportuna de los recursos financieros por parte de CONADE y/o de S.H. del Estado.
Adecuada coordinación interinstitucional.
Adecuadas condiciones climatológicas para el desarrollo de los programas.
</t>
  </si>
  <si>
    <t>C2 Personas atendidas en el programa de activación física escolar</t>
  </si>
  <si>
    <t xml:space="preserve"> Personas atendidas en el programa de activación física Escolar</t>
  </si>
  <si>
    <t>Número depersonas que participan en el programa de activación física Escolar en el año N.</t>
  </si>
  <si>
    <t>C3 Personas atendidas en el programa de activación física laboral</t>
  </si>
  <si>
    <t xml:space="preserve"> Personas atendidas en el programa de activación física Laboral</t>
  </si>
  <si>
    <t>Número de personas que participan en el programa de activación física Laboral en el año N.</t>
  </si>
  <si>
    <t>C4 Población atendida en los centros deportivos escolares y municipales.</t>
  </si>
  <si>
    <t>Población atendida en los centros deportivos  municipales</t>
  </si>
  <si>
    <t>Número de personas atendidas en el año N en los centros deportivos municipales</t>
  </si>
  <si>
    <t>C5 Población atendida en el Programa de Olimpiadas, Campeonatos  y Paralimpiadas Nacionales</t>
  </si>
  <si>
    <t xml:space="preserve">Población atendida en el Programa de Olimpiadas y Campeonatos Nacionales
</t>
  </si>
  <si>
    <t xml:space="preserve">Número de personas atendidas en el año N en los Programa de Olimpiadas y Campeonatos Nacionales
</t>
  </si>
  <si>
    <t xml:space="preserve">
Persona
</t>
  </si>
  <si>
    <t>CODESON/CONADE</t>
  </si>
  <si>
    <t>Autoirización y liberación oportuna de los recursos asignados</t>
  </si>
  <si>
    <t>C6 Asociaciones deportivas apoyadas</t>
  </si>
  <si>
    <t>Asociaciones deportivas apoyadas</t>
  </si>
  <si>
    <t>Número de asociaciones deportivas apoyadas</t>
  </si>
  <si>
    <t>Asociación</t>
  </si>
  <si>
    <t>C7 Deportistas atendidos por el Centro de Medicina y Ciencias Aplicadas al Deporte</t>
  </si>
  <si>
    <t>Deportistas atendidos por el Centro de Medicina y Ciencias Aplicadas al Deporte</t>
  </si>
  <si>
    <t>Número de deportistas atendidos en el año N por el Centro de Medicina y Ciencias Aplicadas al Deporte</t>
  </si>
  <si>
    <t>Deportista</t>
  </si>
  <si>
    <t xml:space="preserve">A1C1. Espacios publicos en la comunidad aprovechados para la practica de actividades fisicas orientadas a la integracion social en un sano esparcimientos de una manera saludable y segura, que nos permita dejar atrás los estilos de vida sendentarios.
A2C1. Promotores de actividad física encargados de los espacios públicos incorporados al programa de activación fisica Tu Zona.
</t>
  </si>
  <si>
    <t xml:space="preserve"> Espacios físicos incorporados al programa de activación física
 Promotores incorporados al programa de activación física</t>
  </si>
  <si>
    <t>Número de espacios físicos incorporados al programa de activación física
Número de promotores incorporados al programa de activación física</t>
  </si>
  <si>
    <t>Espacio fisico
Persona</t>
  </si>
  <si>
    <t>90 ESPACIOS  
45 ROMOTORES</t>
  </si>
  <si>
    <t>100 ESPACIOS 
 50 PROMOTORES</t>
  </si>
  <si>
    <t xml:space="preserve">Autorizacion y liberacion oportuna de los recursos asignados </t>
  </si>
  <si>
    <t xml:space="preserve">A1C2  Escuelas incorporadas al programa de activación física escolar.
</t>
  </si>
  <si>
    <t xml:space="preserve">Escuelas incorporadas al programa de activación física escolar 
</t>
  </si>
  <si>
    <t>Número de escuelas incorporadas al programa de activación física escolar</t>
  </si>
  <si>
    <t xml:space="preserve">Escuela </t>
  </si>
  <si>
    <t>149 ESCUELAS DE NIVEL BASICO PARA 9 PROMOTORES</t>
  </si>
  <si>
    <t>160 ESCUELAS PARA 10 PROMOTORES</t>
  </si>
  <si>
    <t xml:space="preserve">A1C3 Incorporación de centros de trabajo al programa de activación física en su modalidad laboral.
A2 C3 Incorporación de promotores al programa de activación física en su modalidad laboral.
</t>
  </si>
  <si>
    <t>Centros de trabajo incorporados al programa de activación física laboral
Promotores de trabajo incorporados al programa de activación física laboral</t>
  </si>
  <si>
    <t>Número de centros de trabajo incorporados al programa de activación física laboral
Número de promotores de trabajo incorporados al programa de activación física laboral</t>
  </si>
  <si>
    <t>Centro de trabajo
Promotor</t>
  </si>
  <si>
    <t>17 CENTROS DE TRABAJO PARA 4 PROMOTORES</t>
  </si>
  <si>
    <t>25 CENTROS DE TRABAJO PARA 6 PROMOTORES</t>
  </si>
  <si>
    <r>
      <rPr>
        <sz val="11"/>
        <rFont val="Arial"/>
        <family val="2"/>
      </rPr>
      <t>A1 C4. Centros deportivos escolares y municipales organizados mediante la  integración de ligas o clubes.</t>
    </r>
    <r>
      <rPr>
        <sz val="11"/>
        <color indexed="8"/>
        <rFont val="Arial"/>
        <family val="2"/>
      </rPr>
      <t xml:space="preserve">
</t>
    </r>
  </si>
  <si>
    <t xml:space="preserve"> Participantes en las ligas o clubes integrados
</t>
  </si>
  <si>
    <t>Número de participantes en las ligas o clubes integrados</t>
  </si>
  <si>
    <t>Centro deportivo</t>
  </si>
  <si>
    <t>19872 BENEFICIARIOS EN 41 CENTROS</t>
  </si>
  <si>
    <t>20,000 BENEFICIADOS PARA 42 CENTROS</t>
  </si>
  <si>
    <r>
      <t>A1 C5</t>
    </r>
    <r>
      <rPr>
        <sz val="11"/>
        <color indexed="8"/>
        <rFont val="Arial"/>
        <family val="2"/>
      </rPr>
      <t xml:space="preserve">
 Eventos coordinados y organizados de olimpiada, campeonatos y paralimpiada nacional,  en sus diferentes etapas y procesos.
A2 C5. Apoyos otorgados con boletos de avión y/o autobús para atletas, entrenadores, delegados, jueces de olimpiada, campeonatos y paralimipiada, asi como a seleccionados nacionales.
A3 C5.  Becas económicas otorgadas por CODESON.</t>
    </r>
  </si>
  <si>
    <t xml:space="preserve"> Eventos realizados
 Personas apoyadas
 Becas otorgadas</t>
  </si>
  <si>
    <t>Número de eventos realizados
Número de personas apoyadas
Número de becas otorgadas</t>
  </si>
  <si>
    <t>Ascendente
Ascendente
Ascendente</t>
  </si>
  <si>
    <t>Evento
Persona
Beca</t>
  </si>
  <si>
    <t>Trimestral
Trimestral
Trimestral</t>
  </si>
  <si>
    <t>114
5,770
392</t>
  </si>
  <si>
    <t>122
6,432
1,771</t>
  </si>
  <si>
    <r>
      <t>A1C6.</t>
    </r>
    <r>
      <rPr>
        <sz val="11"/>
        <color indexed="57"/>
        <rFont val="Arial"/>
        <family val="2"/>
      </rPr>
      <t xml:space="preserve"> </t>
    </r>
    <r>
      <rPr>
        <sz val="11"/>
        <rFont val="Arial"/>
        <family val="2"/>
      </rPr>
      <t xml:space="preserve">Convenios suscritos con asociaciones deportivas </t>
    </r>
    <r>
      <rPr>
        <sz val="11"/>
        <color indexed="8"/>
        <rFont val="Arial"/>
        <family val="2"/>
      </rPr>
      <t xml:space="preserve">
A2C6. A</t>
    </r>
    <r>
      <rPr>
        <sz val="11"/>
        <rFont val="Arial"/>
        <family val="2"/>
      </rPr>
      <t>poyos económicos y en especie otorgados a 
asociaciones deportivas, según convenio.</t>
    </r>
  </si>
  <si>
    <t>Convenios con asociaciones deportivas
Asociaciones apoyadas 
Apoyos otorgados a asociaciones
Porcentaje de presupuesto para apoyos ejercido respecto al autorizado</t>
  </si>
  <si>
    <t>Número de convenios con asociaciones deportivas
Número de asociaciones apoyadas 
Número de apoyos otorgados a asociaciones 
Presupuesto para apoyos ejercido en el año N /  Presupuesto para apoyos autorizado * 100</t>
  </si>
  <si>
    <t xml:space="preserve">Convenio
Asociación 
Apoyo
Porcentaje 
</t>
  </si>
  <si>
    <t xml:space="preserve">         0
      25
      58
      N / A (**)
</t>
  </si>
  <si>
    <t xml:space="preserve"> 17
17 (*)
75
(($2,783,400.00 / $2,783,400.00 ) * 100)= 100.00%
</t>
  </si>
  <si>
    <r>
      <t xml:space="preserve">A1 C7. </t>
    </r>
    <r>
      <rPr>
        <sz val="11"/>
        <rFont val="Arial"/>
        <family val="2"/>
      </rPr>
      <t>Realización de visitas de seguimiento a los planes de entrenaniento de los talentos deportivos, atletas de desarrollo y deportistas de alto rendimiento.</t>
    </r>
    <r>
      <rPr>
        <sz val="11"/>
        <color indexed="8"/>
        <rFont val="Arial"/>
        <family val="2"/>
      </rPr>
      <t xml:space="preserve">
A2 C7. </t>
    </r>
    <r>
      <rPr>
        <sz val="11"/>
        <rFont val="Arial"/>
        <family val="2"/>
      </rPr>
      <t>Atenciónes medicas otorgadas a  talentos deportivos, atletas en desarrollo y deportistas de alto rendimiento, a traves del Centro de Medicina y Ciencias Aplicadas al Deporte y en eventos deportivos.</t>
    </r>
  </si>
  <si>
    <t>Visitas de seguimiento realizadas
Atenciones médicas otorgadas</t>
  </si>
  <si>
    <t>Número de visitas de seguimiento realizadas
Número de atenciones médicas otorgadas</t>
  </si>
  <si>
    <t>Visita
Atención médica</t>
  </si>
  <si>
    <t xml:space="preserve">      N/A (2)
         3,162
</t>
  </si>
  <si>
    <t xml:space="preserve">       660
     4,310
</t>
  </si>
  <si>
    <t>(1) Para el cálculo de la población con obesidad se tomaron los casos que cumplieran con la condición de obesidad y la edad (5 a 19 años y 20 años o más)</t>
  </si>
  <si>
    <t>(1) El cálculo de la meta de los indicadores de población con obesidad se mide de manera cuatrianual (SALUD (2020)</t>
  </si>
  <si>
    <t>(2) La metodología de medición de visitas que se utilizó en 2016 no es consistente con la que se utiliza en 2017</t>
  </si>
  <si>
    <t>(*)</t>
  </si>
  <si>
    <t xml:space="preserve">Para efecto del orgamiento de Apoyos a Asociaciones Deportivas se redefinio  el criterio  para ejercicios posterior al 2016 no se otorgar apoyo alguno si no se encuentran legalmente constituidas. </t>
  </si>
  <si>
    <t>(**)</t>
  </si>
  <si>
    <t>los dato estadisticos que definen la medicion de este indcador se tienen a partir del ejercicio 2017.</t>
  </si>
  <si>
    <t>MIR recibida mediante oficio No. DG/1092/2017 de la Comisión del Deporte del Estado de Sonora, CODESON, el 23 de Octubre de 2017.</t>
  </si>
  <si>
    <t>INSTITUTO SONORENSE DE LA JUVENTUD</t>
  </si>
  <si>
    <t>E103E06 ATENCIÓN A LA JUVENTUD</t>
  </si>
  <si>
    <t xml:space="preserve">EJE 1:SONORA EN PAZ Y TRANQUILIDAD </t>
  </si>
  <si>
    <t>RETO 3: FORTALECER LA SEGURIDAD PÚBLICA Y PROMOVER LA PARTICIPACIÓN CIUDADANA PARA LA PREVENCIÓN DEL DELITO</t>
  </si>
  <si>
    <t>JÓVENES DEL ESTADO DE SONORA</t>
  </si>
  <si>
    <t>Unidad de medidad</t>
  </si>
  <si>
    <t xml:space="preserve">Contribuir al desarrollo de las personas jóvenes sonorenses a través de programas </t>
  </si>
  <si>
    <t xml:space="preserve">
Cobertura de jóvenes beneficiados </t>
  </si>
  <si>
    <t xml:space="preserve">
(Número de jóvenes 12 a 29 años beneficiados por programas del instituto /
  total de jóvenes de 12 a 29 años en el estado) *100 </t>
  </si>
  <si>
    <t>(40,000/880000)*100= 4.55%</t>
  </si>
  <si>
    <t>(60000/880000)*100=
6.81%</t>
  </si>
  <si>
    <t xml:space="preserve">Censos de Instituto Nacional de Estadística  y Geografía </t>
  </si>
  <si>
    <t>.</t>
  </si>
  <si>
    <t>Las personas jóvenes  en el estado desarrollan sus competencias y capacidades por medio de la elaboración de programas que beneficien a su calidad de vida económica, social y política del Estado</t>
  </si>
  <si>
    <t>Número de jóvenes asistentes a programas operados por el instituto</t>
  </si>
  <si>
    <t>Reporte del area de estudios y proyectos del Instituto sonorense de la juventud</t>
  </si>
  <si>
    <t>Los y las jóvenes  sonorenses son receptivos a las actividades programadas por el instituto</t>
  </si>
  <si>
    <t xml:space="preserve">C 1: Programas culturales,deportivos , academicos operados por el Instituto </t>
  </si>
  <si>
    <t xml:space="preserve">Número de programas dirigidos a jóvenes sonorenses operados
</t>
  </si>
  <si>
    <t>Programa</t>
  </si>
  <si>
    <t>A1 C1: Realización de torneos Deportivos con Jóvenes del Estado</t>
  </si>
  <si>
    <t>Porcentaje de torneos Deportivos con jóvenes del Estado</t>
  </si>
  <si>
    <t>(Eventos deportivos realizados/
Eventos deportivos programados)* 100</t>
  </si>
  <si>
    <t>Evento</t>
  </si>
  <si>
    <t>(50/50)*100=
100%</t>
  </si>
  <si>
    <t>Reporte trimestral propios del Instituto Sonorense de la juventud.</t>
  </si>
  <si>
    <t>A2 C1:Atención a jovenes en servicios generales proporcionados por el instituto</t>
  </si>
  <si>
    <t>Porcentaje de  servicios generales Otorgados a las y los jóvenes del Estado</t>
  </si>
  <si>
    <t>(Número de servicios otorgados/
Número de servicios programados)*100</t>
  </si>
  <si>
    <t>Servicio</t>
  </si>
  <si>
    <t xml:space="preserve">No aplica </t>
  </si>
  <si>
    <t>(2400/2400)*100=
100%</t>
  </si>
  <si>
    <t>Base de datos y registros propios del Instituto Sonorense de la juventud.</t>
  </si>
  <si>
    <t xml:space="preserve">A3 C1:Realización de eventos de fomento del Desarrollo Integral de la Juventud </t>
  </si>
  <si>
    <t>Número de eventos de fomento al Desarrollo Integral de la Juventud realizados</t>
  </si>
  <si>
    <t xml:space="preserve">Eventos </t>
  </si>
  <si>
    <t>MIR recibida mediante oficio No. ISJ/DG/493/2017 del Instituto Sonorense De La Juventud, el 31 de Octubre de 2017</t>
  </si>
  <si>
    <t>SECRETARÍA DE GOBIERNO</t>
  </si>
  <si>
    <t>E101E01 PROTECCIÓN JURÍDICA A LOS SONORENSES Y SUS BIENES</t>
  </si>
  <si>
    <t>EJE 1: SONORA EN PAZ Y TRANQUILIDAD.</t>
  </si>
  <si>
    <t>RETO 1:CONSOLIDAR EL ESTADO DE DERECHO EN EL MARCO DE GOBERNABILIDAD BASADO EN EL DIALOGO Y LA PARTICIPACIÓN CIUDADANA</t>
  </si>
  <si>
    <t>Sentido</t>
  </si>
  <si>
    <t>Contribuir a constar auténticamente y de publicidad a todos los actos relacionados con el estado civil y derecho a la identidad de las personas comprometidos mediante servicios públicos de calidad, de manera rápida, eficiente, honesta, con un trato cálido y amable, aprovechando, las innovaciones tecnológicas en beneficio de los ciudadanos</t>
  </si>
  <si>
    <t>Cobertura de la población con acta de nacimiento</t>
  </si>
  <si>
    <t xml:space="preserve">( Número de personas con acta de nacimiento / Total de Población del estado de
Sonora)*100
</t>
  </si>
  <si>
    <t>Población</t>
  </si>
  <si>
    <t xml:space="preserve">
97.2%</t>
  </si>
  <si>
    <t xml:space="preserve">
98%(2021)</t>
  </si>
  <si>
    <t>INEGI
http://www.estadisticasonora.gob.mx/indicadores.aspx</t>
  </si>
  <si>
    <t xml:space="preserve">La población Sonorense y sus bienes cuentan con seguridad jurídica por medio de servicios gubernamentales transparentes, accesibles , modernos de calidad </t>
  </si>
  <si>
    <t>Porcentaje de incorporación  de trámites y servicios que presta la dependencia de manera electrónica y digital</t>
  </si>
  <si>
    <t>(Número de trámites y servicios incorporados a medios digitales y electrónicos / Número de trámites y servicios )*100</t>
  </si>
  <si>
    <t xml:space="preserve">
       25%</t>
  </si>
  <si>
    <t xml:space="preserve">
41%</t>
  </si>
  <si>
    <t xml:space="preserve"> ARCHIVO DE LA DIRECCIÓN ADMINISTRATIVA DEL REGISTRO CIVIL </t>
  </si>
  <si>
    <t xml:space="preserve"> liberación oportuna de los recursos necesarios de este fin.</t>
  </si>
  <si>
    <t xml:space="preserve">COMPONENTE </t>
  </si>
  <si>
    <r>
      <t>C1: Tr</t>
    </r>
    <r>
      <rPr>
        <sz val="9"/>
        <rFont val="Calibri"/>
        <family val="2"/>
      </rPr>
      <t xml:space="preserve">ámites del Registro Civil atendidos
</t>
    </r>
  </si>
  <si>
    <r>
      <t>Número de tr</t>
    </r>
    <r>
      <rPr>
        <sz val="9"/>
        <rFont val="Calibri"/>
        <family val="2"/>
      </rPr>
      <t xml:space="preserve">ámites del registro civil atendidos
</t>
    </r>
  </si>
  <si>
    <t xml:space="preserve">ARCHIVO DE LA DIRECCIÓN ADMINISTRATIVA DEL REGISTRO CIVIL </t>
  </si>
  <si>
    <t>Que no exista autorización para la liberación oportuna de los recursos necesarios de este fin.</t>
  </si>
  <si>
    <t>C2: Documentos notariales atendidos</t>
  </si>
  <si>
    <t>Número de documentos notariales atendidos</t>
  </si>
  <si>
    <t>ARCHIVO DE LA DIRECCIÓN ADMINISTRATIVA DE NOTARIAS</t>
  </si>
  <si>
    <t xml:space="preserve">ACTIVIDAD </t>
  </si>
  <si>
    <r>
      <t>A1 C1: Tr</t>
    </r>
    <r>
      <rPr>
        <sz val="9"/>
        <rFont val="Calibri"/>
        <family val="2"/>
      </rPr>
      <t>ámites expedidos del registro civil(Actas de nacimiento,actas de matrimonio,actas de defunción)</t>
    </r>
  </si>
  <si>
    <r>
      <t>Número de tr</t>
    </r>
    <r>
      <rPr>
        <sz val="9"/>
        <rFont val="Calibri"/>
        <family val="2"/>
      </rPr>
      <t>ámites expedidos del registro civil(Actas de nacimiento,actas de matrimonio,actas de defunción)</t>
    </r>
  </si>
  <si>
    <t>Trámite</t>
  </si>
  <si>
    <t xml:space="preserve"> ARCHIVO DE LA DIRECCÓN ADMINISTRATIVA DEL REGISTRO CIVIL </t>
  </si>
  <si>
    <t>A2 C1:Inscripciones realizadas(Matrimonio,defunciones,adopciones y divorcios)</t>
  </si>
  <si>
    <t>Número de Inscripciones realizadas(Matrimonio,defunciones,adopciones y divorcios)</t>
  </si>
  <si>
    <t>Inscripción</t>
  </si>
  <si>
    <t xml:space="preserve">ARCHIVO DE LA DIRECCÓN ADMINISTRATIVA DEL REGISTRO CIVIL </t>
  </si>
  <si>
    <t>A3 C1:Rectificaciones Realizadas</t>
  </si>
  <si>
    <t>Número de Rectificaciones Realizadas</t>
  </si>
  <si>
    <t>Rectificación</t>
  </si>
  <si>
    <t>A4 C1: Captura y Digitalización Realizadas</t>
  </si>
  <si>
    <t>Número de Captura y Digitalizadas Realizadas</t>
  </si>
  <si>
    <r>
      <t>N</t>
    </r>
    <r>
      <rPr>
        <sz val="9"/>
        <rFont val="Calibri"/>
        <family val="2"/>
      </rPr>
      <t>úmero de Digitalizaciones realizadas</t>
    </r>
  </si>
  <si>
    <t>Digitalizadas</t>
  </si>
  <si>
    <t>A1 C2: Emisión de Testimonios</t>
  </si>
  <si>
    <t>Número de Emisiones de Testimonios</t>
  </si>
  <si>
    <t>Testimonio</t>
  </si>
  <si>
    <t>Informes trimestrales en el área administrativa de la Dirección General de Notarías.</t>
  </si>
  <si>
    <t>A2 C2: Emisión de copias certificadas</t>
  </si>
  <si>
    <t>Número de emisiones de copias certificadas</t>
  </si>
  <si>
    <t>Copia</t>
  </si>
  <si>
    <t>A3 C2: Emisión de copias simples</t>
  </si>
  <si>
    <t>Número de emisión copias simples</t>
  </si>
  <si>
    <r>
      <t>A4 C2: B</t>
    </r>
    <r>
      <rPr>
        <sz val="9"/>
        <rFont val="Calibri"/>
        <family val="2"/>
      </rPr>
      <t xml:space="preserve">úsquedas realizadas  </t>
    </r>
  </si>
  <si>
    <r>
      <t>Número de b</t>
    </r>
    <r>
      <rPr>
        <sz val="9"/>
        <rFont val="Calibri"/>
        <family val="2"/>
      </rPr>
      <t>úsquedas</t>
    </r>
  </si>
  <si>
    <r>
      <t>B</t>
    </r>
    <r>
      <rPr>
        <sz val="9"/>
        <rFont val="Calibri"/>
        <family val="2"/>
      </rPr>
      <t>úsqueda</t>
    </r>
  </si>
  <si>
    <t>A5 C2: Disposiciones testamentarias otorgadas</t>
  </si>
  <si>
    <t>Número de Disposiciones testamentarias otorgadas</t>
  </si>
  <si>
    <r>
      <t>Disposici</t>
    </r>
    <r>
      <rPr>
        <sz val="9"/>
        <rFont val="Calibri"/>
        <family val="2"/>
      </rPr>
      <t>ón</t>
    </r>
  </si>
  <si>
    <t>A6 C2: Campaña "Mes del Testamento"</t>
  </si>
  <si>
    <t>Número de campañas</t>
  </si>
  <si>
    <t>Documentos dentro del área de testamentos de la Dirección General de Notarías</t>
  </si>
  <si>
    <t>A7 C2: Inspecciones a notarias realizadas</t>
  </si>
  <si>
    <t>Número de inspecciones realizadas</t>
  </si>
  <si>
    <t>Inspecciones</t>
  </si>
  <si>
    <t>MIR recibida mediante oficio No. CGAYCP-P/1380/2017 de la Secretaría De Gobierno, el 31 de Octubre de 2017</t>
  </si>
  <si>
    <t>INSTITUTO SONORENSE DE CULTURA</t>
  </si>
  <si>
    <t>E406E15 CULTURA PARA TODOS</t>
  </si>
  <si>
    <t>RETO 6: FOMENTAR LAS ACTIVIDADES CULTURALES COMO UN MEDIO PARA LA FORMACION INTEGRAL DEL INDIVIDUO</t>
  </si>
  <si>
    <t>Sentido del indicador</t>
  </si>
  <si>
    <t>Contribuir a una educación integral del los sonorenses, mediante la promoción y difusión del arte y la cultura</t>
  </si>
  <si>
    <t xml:space="preserve">índice de calidad de vida por ciudades </t>
  </si>
  <si>
    <t>Metodología del Gabinete de Comunicación Estratégica (se promediaron los resultados obtenidos por las dos ciudades del estado de Sonora disponibles en el estudio: Hermosillo y Ciudad Obregón)</t>
  </si>
  <si>
    <t>índice</t>
  </si>
  <si>
    <t>(promedio de los resultados obtenidos por las dos ciudades del estado de Sonora disponibles en el estudio: Hermosillo y Ciudad Obregón) 62.7</t>
  </si>
  <si>
    <t>Gabinete de Comunicación Estratégica, Las Ciudades más habitables de México 2016</t>
  </si>
  <si>
    <t>La población sonorense accede y participa en las manifestaciones del arte y la cultura</t>
  </si>
  <si>
    <t>Tasa de cobertura de la población que recibe algún servicio cultural otorgado o apoyado por el Instituto Sonorense de Cultura.</t>
  </si>
  <si>
    <t>((Población que recibe algún servicio cultural otorgado o apoyado por el Instituto Sonorense de Cultura en el año) / Población total del estado) *100</t>
  </si>
  <si>
    <t>(1,016,000/ 2,932,821)*100 = 34.6%</t>
  </si>
  <si>
    <t>(900,300/2,932,821)*100 = 30.7%</t>
  </si>
  <si>
    <t>SIRE</t>
  </si>
  <si>
    <t>Adecuada coordinación interinstitucional</t>
  </si>
  <si>
    <t>C1 Festivales artísticos realizados</t>
  </si>
  <si>
    <t>Tasa de variación en asistencia a festivales</t>
  </si>
  <si>
    <t>((Asistentes a festivales culturales en el  año N - Asistentes a festivales culturales en el  año N-1) / Asistentes a festivales culturales en el  año N - 1))*100</t>
  </si>
  <si>
    <t>219,894 (absoluto línea base)</t>
  </si>
  <si>
    <t>(230,888-219,894)/219,894*100 = 5%</t>
  </si>
  <si>
    <t>La población sonorense es receptiva a las actividades culturales en el estado</t>
  </si>
  <si>
    <t>C2 Actividades de fomento a la lectura</t>
  </si>
  <si>
    <t>Tasa de variación de asistentes en actividades de fomento a la lectura</t>
  </si>
  <si>
    <t>((Asistentes a  actividades de fomento a la lectura  del año N - Asistentes a  actividades de fomento a la lectura  del año N - 1) / Asistentes a  actividades de fomento a la lectura  del año N-1)*100</t>
  </si>
  <si>
    <t>131,856 (absoluto línea base)</t>
  </si>
  <si>
    <t>(135,812-131,856 )/131,856 *100 = 3%</t>
  </si>
  <si>
    <t>Condiciones climatológicas adecuadas para la realización de actividades culturales</t>
  </si>
  <si>
    <t>C3 Actividades artísticas y culturales</t>
  </si>
  <si>
    <t>Tasa de variación de actividades artísticas y culturales ejecutadas o apoyadas por el ISC</t>
  </si>
  <si>
    <t>((Actividades artísticas y culturales en el  año N - Actividades artísticas y culturales en el  año N - 1) / Actividades artísticas y culturales en el  año N -1) * 100</t>
  </si>
  <si>
    <t>3082 (absoluto línea base)</t>
  </si>
  <si>
    <t>C4 Exposiciones, exhibiciones y talleres en MUSAS</t>
  </si>
  <si>
    <t xml:space="preserve">Porcentaje de exposiciones de creadores sonorenses en MUSAS
Número de talleres en MUSAS 
Tasa de variación en el  número de asistentes a  exposiciones  en MUSAS
</t>
  </si>
  <si>
    <t>(Número de creadores sonorenses en exposiciones de MUSAS / número total de creadores en exposiciones en MUSAS)*100
Número de talleres en MUSAS
(Número de asistentes a exposiciones en MUSAS en el año N - Número de asistentes a exposiciones en el año N -1) / Número de asistentes a exposiciones en el año N - 1 *100</t>
  </si>
  <si>
    <t>Exposición
Taller
Asistente</t>
  </si>
  <si>
    <t xml:space="preserve">
(5/5)*100=100%
(12 / 13)*100= 92.3%
((38763 - 36397) / 36397)*100=
6.5%
</t>
  </si>
  <si>
    <t>(5 / 5) * 100=100% 
          (15/13)  * 100 =115.38 %
                                                                                                                                                                                                                                                                              ((39000-38763) /38763)* 100 =5.7%</t>
  </si>
  <si>
    <t xml:space="preserve">Manual ( 5.7 % de crecimiento para  2017)  </t>
  </si>
  <si>
    <t xml:space="preserve">A1 C1 Realización de Festivales artísticos.
</t>
  </si>
  <si>
    <t>Número de Festivales organizados por el ISC</t>
  </si>
  <si>
    <t>Número de Festivales organizados por el ISC (pertenecientes a la Red Estatal de Festivales)</t>
  </si>
  <si>
    <t>Festival</t>
  </si>
  <si>
    <t>A1 C2 Realización de la Feria del Libro</t>
  </si>
  <si>
    <t xml:space="preserve"> Asistentes a la Feria del Libro</t>
  </si>
  <si>
    <t>Número de asistentes a la Feria del Libro</t>
  </si>
  <si>
    <t>Asistentes</t>
  </si>
  <si>
    <t>A2 C2 Realización de actividades de fomento a la lectura</t>
  </si>
  <si>
    <t>Actividades de fomento a la lectura</t>
  </si>
  <si>
    <t xml:space="preserve">Número de actividades de fomento a la lectura </t>
  </si>
  <si>
    <t>Actividades</t>
  </si>
  <si>
    <t>A1 C3 Realización de eventos y exposiciones de Artes Visuales</t>
  </si>
  <si>
    <t>Asistentes a eventos y exposiciones de Artes Visuales</t>
  </si>
  <si>
    <t>Número de asistentes a eventos y exposiciones de Artes Visuales</t>
  </si>
  <si>
    <t>A2 C3 Temporadas de Conciertos de Música</t>
  </si>
  <si>
    <t>Conciertos de Música</t>
  </si>
  <si>
    <t>Conciertos de temporada a cargo de la Coordinación de Música</t>
  </si>
  <si>
    <t>Conciertos</t>
  </si>
  <si>
    <t>A3 C3 Festival de Cine y Ciclos de Cine</t>
  </si>
  <si>
    <t>Número de eventos de Cine</t>
  </si>
  <si>
    <t>Actividades de Cine</t>
  </si>
  <si>
    <t>Eventos</t>
  </si>
  <si>
    <t>A4 C3  Impartición de Talleres Artísticos</t>
  </si>
  <si>
    <t>Talleres de Educación Artística impartidos</t>
  </si>
  <si>
    <t>Talleres de educación artística impartidos</t>
  </si>
  <si>
    <t>Talleres</t>
  </si>
  <si>
    <t>A1 C4:Exposiciones en galerías (MUSAS)</t>
  </si>
  <si>
    <t>Porcentaje de exposiciones de creadores sonorenses en el año</t>
  </si>
  <si>
    <t>(Número de exposiciones de creadores sonorenses en el año / número de exposiciones totales en el año)</t>
  </si>
  <si>
    <t>Exposición</t>
  </si>
  <si>
    <t>(5/14) = 35.71%</t>
  </si>
  <si>
    <t>Manual</t>
  </si>
  <si>
    <t xml:space="preserve">A2 C4:  Difusión de invitaciones en redes sociales a talleres de MUSAS </t>
  </si>
  <si>
    <t xml:space="preserve"> Invitaciones en redes sociales a talleres de MUSAS </t>
  </si>
  <si>
    <t>(Número de cuentas de Facebook alcanzadas mediante la difusión de invitaciones a talleres de MUSAS )</t>
  </si>
  <si>
    <t>Invitación</t>
  </si>
  <si>
    <t>Dentro del archivo del área de Redes Sociales de Musas</t>
  </si>
  <si>
    <t>A3 C4: Difusión de invitaciones en redes sociales a exposiciones de MUSAS</t>
  </si>
  <si>
    <t>Invitaciones en redes sociales a exposiciones de MUSAS</t>
  </si>
  <si>
    <t>(Número de cuentas de Facebook alcanzadas mediante la difusión de invitaciones a exposiciones de MUSAS)</t>
  </si>
  <si>
    <t>MIR recibida mediante oficio No. DG/2017/883 del Instituto Sonorense de Cultura, ISC, el 08 de Noviembre de 2017.</t>
  </si>
  <si>
    <t>COMISIÓN ESTATAL PARA EL DESARROLLO DE LOS PUEBLOS Y COMUNIDADES INDÍGENAS</t>
  </si>
  <si>
    <t>E413E28 DESARROLLO INTEGRAL DE LAS COMUNIDADES INDÍGENAS</t>
  </si>
  <si>
    <t>EJE 4: TODOS LOS SONORENSES TODAS LAS OPORTUNIDADES.</t>
  </si>
  <si>
    <t>RETO 13: IMPULSAR EL DESARROLLO INTEGRAL, SUSTENTABLE Y PLURICULTURAL DE LAS COMUNIDADES Y PUEBLOS INDÍGENAS DEL ESTADO</t>
  </si>
  <si>
    <t xml:space="preserve">POBLACIÓN INDÍGENA </t>
  </si>
  <si>
    <t>Contribuir a impulsar el desarrollo integral de los pueblos y comunidades indígenas, mediante la generación de empleos, así como el desarrollo local y regional por medio de la integración del Fondo que contempla la Ley de Derechos de los Pueblos y Comunidades Indígenas</t>
  </si>
  <si>
    <t>Índice de número de familias de comunidades indígenas beneficiadas con los programas de desarrollo social</t>
  </si>
  <si>
    <t>(Número de familias indigenas beneficiadas con programas sociales/total de familias indígena de Sonora)*100</t>
  </si>
  <si>
    <t>Familia</t>
  </si>
  <si>
    <t>(4000/32500)*100 = 12%</t>
  </si>
  <si>
    <t>(4500/32500)*100 = 14%</t>
  </si>
  <si>
    <t xml:space="preserve">Informes trimestrales y cuenta pública </t>
  </si>
  <si>
    <t xml:space="preserve"> Constituir el fondo como lo marca la ley indígena y se cuente con el presupuesto para cubrir los programas y proyectos de desarrollo integral de los pueblos indígenas
</t>
  </si>
  <si>
    <t>Convenir acciones con  diferentes instancias del sector público y privado, la ejecución de programas y proyectos productivos, sociales, salud, culturales, procuración de justicia, así como de infraestructura básica, que coadyuvan a elevar el nivel de vida de la población de las comunidades indígenas de la entidad, con pleno respeto a sus derechos e identidad cultural</t>
  </si>
  <si>
    <t>Eficiencia en la gestión de convenios y acciones en beneficio de los pueblos y comunidades indígenas</t>
  </si>
  <si>
    <t>Autoridades Tradicionales que formalizan programas de trabajo / Total de Autoridades Tradicionales en el estado de Sonora por pueblo indígena * 100</t>
  </si>
  <si>
    <t>Convenio</t>
  </si>
  <si>
    <t>(19/37)*100 = 50%</t>
  </si>
  <si>
    <t>Registros de Convenios</t>
  </si>
  <si>
    <t>Que se cuente con el presupuesto adecuado para cumplir con la estrategia de Transversalidad</t>
  </si>
  <si>
    <t>C1:  Población indigena fortalecida con programa cultural con pertinencia indigena</t>
  </si>
  <si>
    <t>Porcentaje de la población que conservan su idioma y  desarrolla actos culturales indígenas en el estado.</t>
  </si>
  <si>
    <t>Personas indígenas que fortalecen su cultura y conservan su idioma / Número de personas indígenas en el estado de Sonora*100</t>
  </si>
  <si>
    <t>(97500/130000)*100 =75%</t>
  </si>
  <si>
    <t>(104000/130000)*100 =80%</t>
  </si>
  <si>
    <t>Registros y evidencias de los programas institucionales</t>
  </si>
  <si>
    <t>Que se cuente con el presupuesto para cubrir los programas de desarrollo integral de los pueblos indígenas</t>
  </si>
  <si>
    <t>C2: Apoyo Economico Otorgado a estudiantes indigenas</t>
  </si>
  <si>
    <t xml:space="preserve">Porcentajes de estudiantes indigenas apoyados con estimulos economicos. </t>
  </si>
  <si>
    <t>Número de estudiantes becados indígenas / Número de estudiantes que solicitan su beca*100</t>
  </si>
  <si>
    <t>(3449/7500)*100 = 46%</t>
  </si>
  <si>
    <t>(4021/10600)*100 = 38%</t>
  </si>
  <si>
    <t xml:space="preserve">C3: Capacitaciones otorgadas a personas que mejoran sus capacidades productivas  y habilidades que fortalecen el desarrollo humano </t>
  </si>
  <si>
    <t xml:space="preserve">Número de personas capacitadas </t>
  </si>
  <si>
    <t>Contar  con el presupuesto adecuado para cumplir con la estrategia de Transversalidad</t>
  </si>
  <si>
    <t>C4: Apoyos económicos otorgados para el impulso del desarrollo de Proyectos Productivos con el fin de obtener empleos e ingresos que incrementen el nivel del bienestar de la población indígena.</t>
  </si>
  <si>
    <t xml:space="preserve">Número de personas beneficiadas con apoyo económico para el impulso del desarrollo de Proyectos Productivos </t>
  </si>
  <si>
    <t>C5: Acciones de viviendas otorgadas a personas indigenas</t>
  </si>
  <si>
    <t>Número de personas beneficiadas con acciones de vivienda</t>
  </si>
  <si>
    <t>Registro y evidencias del Programa Vivienda Digna</t>
  </si>
  <si>
    <t>C6: Servicios de salud asistenciales otorgados</t>
  </si>
  <si>
    <t>Númer Personas apoyadas con los servicios de salud y asistenciales</t>
  </si>
  <si>
    <t>A1 C1: Apoyar fiestas  tradicionales</t>
  </si>
  <si>
    <t xml:space="preserve">Número de actos Culturales apoyados con pertinencia  indígena </t>
  </si>
  <si>
    <t>Apoyo</t>
  </si>
  <si>
    <t>Que se cuente con el presupuesto para cubrir los programas de desarrollo integral de los pueblos indígena</t>
  </si>
  <si>
    <t>A2 C1: Fortalecimiento de la lengua materna</t>
  </si>
  <si>
    <t>Número Personas que fortalecen la lengua materna</t>
  </si>
  <si>
    <t>NA</t>
  </si>
  <si>
    <t>Informes trimestrales, fotografías.</t>
  </si>
  <si>
    <t>A3 C1: Rehabilitación de Centros Ceremoniales y Museos Comunitarios</t>
  </si>
  <si>
    <t>Número Centros Ceremoniales, Museos Históricos, Ramadas y Guardias Tradicionales Indígenas Rehabilitados</t>
  </si>
  <si>
    <t>Centro</t>
  </si>
  <si>
    <t>A1 C2: Apoyos económicos para mejorar la educación indígena</t>
  </si>
  <si>
    <t>Número de apoyos económicos otorgados a estudiantes indígenas en los diversos niveles educativos</t>
  </si>
  <si>
    <t>A1 C3: Implementación de eventos, talleres y cursos de capacitación sobre temas diversos de: Salud, Procuración de Justicia, Derechos Humanos y de las Mujeres y actividades productivas</t>
  </si>
  <si>
    <t xml:space="preserve">Número de personas indígenas capacitadas </t>
  </si>
  <si>
    <t>A1 C4: Proyectos Productivos que generan empleos e ingresos</t>
  </si>
  <si>
    <t>Número de proyectos productivos otorgados a la población indígena</t>
  </si>
  <si>
    <t>Proyecto</t>
  </si>
  <si>
    <t>A2 C4: Conservación y Saneamiento Ambiental de Comunidades Indígenas</t>
  </si>
  <si>
    <t>Número de personas que apoyan la conservación de comunidades</t>
  </si>
  <si>
    <t>A1 C5: Rehabilitación, Ampliación y Construcción de Unidades Básicas de Vivienda</t>
  </si>
  <si>
    <t>Número de acciones de fortalecimiento de la vivienda indígena</t>
  </si>
  <si>
    <t>Acción</t>
  </si>
  <si>
    <t>A1 C6: Servicios de Salud y Asistenciales</t>
  </si>
  <si>
    <t>Número de apoyos en salud, funerarios y asistenciales</t>
  </si>
  <si>
    <t>CENTRO REGIONAL DE FORMACIÓN PROFESIONAL DOCENTE DE SONORA</t>
  </si>
  <si>
    <t>E404E13 FORMACIÓN DOCENTE</t>
  </si>
  <si>
    <t>EJE 4. TODOS LOS SONORENSES TODAS LAS OPORTUNIDADES</t>
  </si>
  <si>
    <t>RETO 4. ELEVAR LA CALIDAD DE LA EDUCACIÓN PARA IMPULSAR LA CREATIVIDAD, EL INGENIO, LAS COMPETENCIAS Y LOS VALORES FUNDAMENTALES DE LOS SONORENSES, POTENCIALIZANDO EL TALENTO DEL PERSONAL DOCENTE Y DESARROLLANDO SUS CAPACIDADES DE APRENDIZAJE</t>
  </si>
  <si>
    <t>DOCENTES DEL ESTADO DE SONORA</t>
  </si>
  <si>
    <t xml:space="preserve">Contribuir a garantizar  una educación de calidad para los sonorenses mediante la  formación de profesionales para la educación obligatoria en el Estado, impulsando los procesos de desarrollo profesional e investigación educativa. </t>
  </si>
  <si>
    <r>
      <t xml:space="preserve">Número de acciones emprendidas por el CRESON para contribuir a garantizar una educación de calidad. </t>
    </r>
    <r>
      <rPr>
        <b/>
        <sz val="9"/>
        <color indexed="8"/>
        <rFont val="Calibri"/>
        <family val="2"/>
      </rPr>
      <t>(1)</t>
    </r>
  </si>
  <si>
    <t xml:space="preserve">Número de acciones emprendidas por el CRESON para contribuir a garantizar una educación de calidad. </t>
  </si>
  <si>
    <t>Informes trimestrales y documentos resguardados en la Dirección de Planeación Educativa del CRESON</t>
  </si>
  <si>
    <t>Los profesionales de la educación obligatoria en el Estado cuenten con una formación de calidad que responde a las necesidades de la Formación Docente y la generación y aplicación del conocimiento.</t>
  </si>
  <si>
    <t>Porcentaje de egresados de Unidades Académicas que son evaluados como idóneos en el concurso de oposición para el ingreso a la Educación Básica.</t>
  </si>
  <si>
    <t>(Número de egresados de las UA evaluados como idóneos / Número de egresados de las UA que presentaron examen) X100%</t>
  </si>
  <si>
    <t>egresado</t>
  </si>
  <si>
    <t>(613/854)*100=71.77%</t>
  </si>
  <si>
    <t>(967/1301)*100=
         74.32%</t>
  </si>
  <si>
    <t>Base de datos del Servicio Profesional Docente</t>
  </si>
  <si>
    <t>Egresados de las UA son evaluados como idóneos</t>
  </si>
  <si>
    <t>C1: Alumnos atendidos en los Programas de Licenciatura, Diplomados, Cursos y Talleres para la Formación de Formadores.</t>
  </si>
  <si>
    <t>Número de alumnos atendidos en Programas Educativos, Diplomados, Cursos y Talleres</t>
  </si>
  <si>
    <t>Alumno</t>
  </si>
  <si>
    <t>Base de datos de Alumnos atendidos en  Programas, Cursos, Talleres y Diplomados</t>
  </si>
  <si>
    <t>Alumnos de las UA  permanecen y continúan su trayectoria académica</t>
  </si>
  <si>
    <t>C2: Docentes atendidos en los Programas de Profesionalización docente</t>
  </si>
  <si>
    <t xml:space="preserve">Número de docentes en Programas de Profesionalización Docente </t>
  </si>
  <si>
    <t>Docente</t>
  </si>
  <si>
    <t>Base de datos de docentes en Programas de profesionalización</t>
  </si>
  <si>
    <t>Alumnos de posgrado permanecen y continúan su trayectoria académica</t>
  </si>
  <si>
    <t xml:space="preserve">C3: Proyectos de investigación educativa desarrollados </t>
  </si>
  <si>
    <t>Número de contribuciones académicas: publicación de artículos, ponencias, libros, entre otros.</t>
  </si>
  <si>
    <t>Contribuciones académicas  de Docentes y alumnos del CRESON</t>
  </si>
  <si>
    <t>Docentes y alumnos interesados en diseñar, desarrollar y publicar investigaciones</t>
  </si>
  <si>
    <t>C4: Programas de Vinculación y de Promoción de la Igualdad y Equidad operados.</t>
  </si>
  <si>
    <t>Número de Programas de vinculación y  promoción de la igualdad y equidad operados</t>
  </si>
  <si>
    <t xml:space="preserve">Número de Programas de vinculación y de promoción de igualdad y equidad </t>
  </si>
  <si>
    <t>Programas Internacionales, Nacionales y Estatales</t>
  </si>
  <si>
    <t>Unidades Académicas interesadas en promover programas de vinculación y de igualdad y equidad.</t>
  </si>
  <si>
    <t>A1 C1: Realización de cursos de capacitación para formación del cuadro de formadores</t>
  </si>
  <si>
    <t>Número de docentes atendidos en cursos de formación de formadores</t>
  </si>
  <si>
    <t xml:space="preserve">Programa y lista de docentes </t>
  </si>
  <si>
    <t>Se cuenta con interesados en cursos para la formación de cuadros de formadores</t>
  </si>
  <si>
    <t xml:space="preserve">A2 C1:Impartición de Diplomados, Cursos y Talleres </t>
  </si>
  <si>
    <t>Número de diplomados, cursos y talleres  impartidos</t>
  </si>
  <si>
    <t>Número de programas de diplomados, cursos y talleres desarrollados</t>
  </si>
  <si>
    <t>Relación de programas</t>
  </si>
  <si>
    <t>Se cuenta con interesados en cursar diplomados, cursos y talleres</t>
  </si>
  <si>
    <t>A3 C1: Diseño de programas de Formación Continua para docentes de Educación Obligatoria en servicio.</t>
  </si>
  <si>
    <t>Número de programas  de formación continua diseñados</t>
  </si>
  <si>
    <t>Número de programas de formación continua diseñados</t>
  </si>
  <si>
    <t>Diseño de cuadernillo o de Programa</t>
  </si>
  <si>
    <t>Interesados en el diseño de cursos de Formación Continua</t>
  </si>
  <si>
    <t>A1 C2: Impartición de  Programas de posgrado (Especialidad, Maestría y Doctorado)</t>
  </si>
  <si>
    <t>Porcentaje de Programas de Profesionalización Docente impartidos</t>
  </si>
  <si>
    <t>(Número de programas de especialización, maestría y doctorado impartidos / Número de programas de especialización, maestría y doctorado programados) X100%</t>
  </si>
  <si>
    <t>(7/7)*100</t>
  </si>
  <si>
    <t>Se cuenta con recursos financieros para otorgar programas de posgrado</t>
  </si>
  <si>
    <t>A2 C2: Atención a alumnos en programas de posgrado</t>
  </si>
  <si>
    <t>Número de alumnos atendidos en programas de posgrado</t>
  </si>
  <si>
    <t>Base de datos</t>
  </si>
  <si>
    <t>Los alumnos permanecen y continúan estudios de programas de posgrado</t>
  </si>
  <si>
    <t>A3 C2: Diseño y Rediseño curricular de Programas de Posgrado</t>
  </si>
  <si>
    <t>Número de programas diseñados y rediseñados</t>
  </si>
  <si>
    <t>Malla Curricular</t>
  </si>
  <si>
    <t>Se cuenta con recurso suficiente para promover el diseño y rediseño de programas de posgrado</t>
  </si>
  <si>
    <t>A4 C2: Lograr que los profesores de tiempo completo alcancen el  grado de Doctor</t>
  </si>
  <si>
    <t>Número de profesores de tiempo completo con grado de doctor</t>
  </si>
  <si>
    <t>Porfesor</t>
  </si>
  <si>
    <t>Acta de Grado</t>
  </si>
  <si>
    <t>Docentes de TC  interesados en cursar algún doctorado</t>
  </si>
  <si>
    <t>A5 C2: Impulsar a los Cuerpos académicos reconocidos por el Programa para el Desarrollo Profesional Docente (PRODEP) para que logren estar en el estatus en consolidación</t>
  </si>
  <si>
    <t>Número de  cuerpos académicos reconocidos por el PRODEP</t>
  </si>
  <si>
    <t>Cuerpos Académicos reconocidos por el PRODEP</t>
  </si>
  <si>
    <t>Cuerpo académico</t>
  </si>
  <si>
    <t>Dictamen del PRODEP</t>
  </si>
  <si>
    <t>Docentes interesados en ser parte de un cuerpo académico</t>
  </si>
  <si>
    <t>A1 C3:Contribución académica derivada del desarrollo de proyectos de Investigación Educativa</t>
  </si>
  <si>
    <t>Número de contribuciones académicas  derivadas del desarrollo de proyectos de investigación</t>
  </si>
  <si>
    <t>Contribución</t>
  </si>
  <si>
    <t>Contribuciones académicas</t>
  </si>
  <si>
    <t>Interesados en realizar contribuciones académicas tales como: publicaciones, ponencias, capítulos de libro, libros, memorias etc.</t>
  </si>
  <si>
    <t>A1 C4: Movilidad y estancia académica para alumnos y docentes</t>
  </si>
  <si>
    <t>Número de alumnos y docentes apoyados con programas de movilidad y estancia académica</t>
  </si>
  <si>
    <t>Alumno
Docente</t>
  </si>
  <si>
    <t>Convocatoria y relación de alumnos</t>
  </si>
  <si>
    <t>UA interesadas en promover programas de movilidad y estancia académica para docentes y alumnos</t>
  </si>
  <si>
    <t>A2 C4: Cursos y Talleres para promover la igualdad y la equidad</t>
  </si>
  <si>
    <t xml:space="preserve">Número de participantes en  Talleres que promuevan la igualdad y equidad en las UA  </t>
  </si>
  <si>
    <t>Participante</t>
  </si>
  <si>
    <t xml:space="preserve">Lista de asistencia,
Programa y fotografías
</t>
  </si>
  <si>
    <t>UA interesadas en promover cursos y talleres sobre la igualdad y equidad</t>
  </si>
  <si>
    <r>
      <rPr>
        <b/>
        <sz val="9"/>
        <color indexed="8"/>
        <rFont val="Calibri"/>
        <family val="2"/>
      </rPr>
      <t>(1)</t>
    </r>
    <r>
      <rPr>
        <sz val="9"/>
        <color indexed="8"/>
        <rFont val="Calibri"/>
        <family val="2"/>
      </rPr>
      <t xml:space="preserve"> Acciones: Diseño e impartición de Programas, Desarrollo de Proyectos Académicos y de Investigación Educativa, Impartición de cursos autorizados por alguna Instancia Nacional o Estatal, Movilidad Académica, Conformación de cuerpos académicos.</t>
    </r>
  </si>
  <si>
    <t xml:space="preserve">E401E01 ATENCIÓN A MIGRANTES </t>
  </si>
  <si>
    <t>RETO 1: GENERAR POLÍTICAS PARA EL DESARROLLO INTEGRAL DE LAS PERSONAS, LAS FAMILIAS Y LOS DIVERSOS GRUPOS SOCIALES</t>
  </si>
  <si>
    <t xml:space="preserve">MIGRANTES </t>
  </si>
  <si>
    <t>Contribuir a salvaguardar los derechos de nuestros connacionales repratriados o en transito por territorio sonorense mediante el acceso a una atención integral</t>
  </si>
  <si>
    <t>Cobertura de migrantes atendidos</t>
  </si>
  <si>
    <t>(Migrantes Atendidos/ Estimado de repatriados)*100</t>
  </si>
  <si>
    <t>Migrante</t>
  </si>
  <si>
    <t>(6,401/ 37,994 )*100=16.84%</t>
  </si>
  <si>
    <t>(29,000/ 37,994 )*100=76.32%</t>
  </si>
  <si>
    <t>Estadísticas del Instituto Nacional de Migración
http://www.politicamigratoria.gob.mx/es_mx/SEGOB/Mapa_de_estadisticas?Mapa=2016&amp;Tip=0</t>
  </si>
  <si>
    <t>Las personas en situación de vulnerabilidad reciben atención o apoyo durante su traslado a su ciudad de origen</t>
  </si>
  <si>
    <t>Porcentaje de migrantes
mexicanos asistidos para
regresar a su lugar de
origen</t>
  </si>
  <si>
    <t>(Migrantes apoyados con traslado / Estimado de repatriados)*100</t>
  </si>
  <si>
    <t>(5000/37,994)*100=13.16%</t>
  </si>
  <si>
    <t>Los migrantes de retorno tengan interés en recibir el beneficio</t>
  </si>
  <si>
    <t>C1: Migrantes Apoyados</t>
  </si>
  <si>
    <t>Número de migrantes apoyados con alguna acción de atención integral</t>
  </si>
  <si>
    <t>Documentos archivados(Listados de beneficiarios) en la Dirección general de atención a grupos prioritarios y migrantes</t>
  </si>
  <si>
    <t xml:space="preserve">Autorización y liberación oportuna de los recursos </t>
  </si>
  <si>
    <t>A1 C1: Realización de jornadas médicas</t>
  </si>
  <si>
    <t>Número de jornadas médicas</t>
  </si>
  <si>
    <t>Jornada</t>
  </si>
  <si>
    <t>A2 C1: Realización de brigadas médicas en comedores</t>
  </si>
  <si>
    <t>Número de brigadas médicas en comedores</t>
  </si>
  <si>
    <t>Brigada</t>
  </si>
  <si>
    <t>A3 C1: Apoyo de traslado terrestre</t>
  </si>
  <si>
    <t>Número de apoyos de traslado terrestre</t>
  </si>
  <si>
    <t>A4 C1: Entrega de Donaciones</t>
  </si>
  <si>
    <t>Número de donaciones entregadas</t>
  </si>
  <si>
    <t>Donación</t>
  </si>
  <si>
    <t>Recibos de donación dentro del archivo en la Dirección general de atención a grupos prioritarios y migrantes</t>
  </si>
  <si>
    <r>
      <rPr>
        <b/>
        <u/>
        <sz val="11"/>
        <color theme="1"/>
        <rFont val="Calibri"/>
        <family val="2"/>
        <scheme val="minor"/>
      </rPr>
      <t>Acción de atención integral:</t>
    </r>
    <r>
      <rPr>
        <b/>
        <sz val="11"/>
        <color theme="1"/>
        <rFont val="Calibri"/>
        <family val="2"/>
        <scheme val="minor"/>
      </rPr>
      <t xml:space="preserve"> Todos aquellos apoyos que en conjunto(Baño,Vestimenta,alimentación,albergue,canalizacion,llamadas telefonicas a su lugar de origen,transporte de cadaver,Transporte terrestre y/o aereo etc. que benefician a un migrante y/o comedor y albergue no constituido.</t>
    </r>
  </si>
  <si>
    <t>NOTA:</t>
  </si>
  <si>
    <t>SECRETARIA DEL TRABAJO DEL ESTADO DE SONORA</t>
  </si>
  <si>
    <t>E110E21 FORTALECIMIENTO DEL TRABAJADOR Y SEGURIDAD LABORAL</t>
  </si>
  <si>
    <t>EJE 1: SONORA EN PAZ Y TRANQUILIDAD</t>
  </si>
  <si>
    <t>RETO 10: FOMENTAR UNA POLÍTICA INTEGRAL QUE GARANTICE LA SEGURIDAD LABORAL</t>
  </si>
  <si>
    <t>POBLACIÓN ECONOMICAMENTE ACTIVA EN EL ESTADO DE SONORA</t>
  </si>
  <si>
    <t>Formula</t>
  </si>
  <si>
    <t>Contribuir a mejorar las condiciones de vida de los sonorenses mediante el acceso a empleos productivos bien remunerados.</t>
  </si>
  <si>
    <t>Tasa de desempleo en Sonora.</t>
  </si>
  <si>
    <t>(Personas Desocupadas en Sonora / Población Económicamente Activa en Sonora)*100</t>
  </si>
  <si>
    <t>Descendiente</t>
  </si>
  <si>
    <t>(58722/1412624)*100=4.16%</t>
  </si>
  <si>
    <t>(57918/1412624)*100=4.1%</t>
  </si>
  <si>
    <t>ENOE, INEGI, BOLETÍN EL MERCADO DE TRABAJO EN SONORA SH.</t>
  </si>
  <si>
    <t>Los sonorenses tienen acceso a puestos de trabajo en condiciones de seguridad social y adecuada remuneración.</t>
  </si>
  <si>
    <t>Porcentaje de asegurados permanentes.</t>
  </si>
  <si>
    <t>(Número de asegurados permanentes en el IMSS/población ocupada)*100</t>
  </si>
  <si>
    <t>(553133/1353902)*100=
40.85%</t>
  </si>
  <si>
    <t>(561870/1353902)*100=
41.5%</t>
  </si>
  <si>
    <t>Encuesta Nacional de Ocupación y Empleo (ENOE),
INEGI:(http://www.estadisticasonora.gob.mx/archivos/file/49_REVISTA_MDO_TJO_4to_TRIM_2016_INT.pdf)
http://www.inegi.org.mx/saladeprensa/boletines/2017/enoe_ie/enoe_ie2017_02.pdf
ST,IMSS.</t>
  </si>
  <si>
    <t>Las personas tienen apoyo para el acceso a un empleo.</t>
  </si>
  <si>
    <t>C1:  Personas colocadas en un empleo.</t>
  </si>
  <si>
    <t>C1: Porcentaje de de colocación de personas en un empleo a través de la bolsa de trabajo.</t>
  </si>
  <si>
    <t>C1: (Número de Personas colocadas a través de la bolsa de trabajo / número de personas atendidas a través de la bolsa de trabajo) * 100</t>
  </si>
  <si>
    <t>(15639/47468)*100=32.95%</t>
  </si>
  <si>
    <t>(6600/16000)*100=41.25%</t>
  </si>
  <si>
    <t>Registros de la Dirección General Operativa del Servicio Estatal del Empleo.</t>
  </si>
  <si>
    <t>Se cuenta con los recursos financieros, materiales y humanos suficientes y competentes para cumplir las metas trazadas.</t>
  </si>
  <si>
    <t>C2: Visitas de inspección realizadas a centros de trabajo para vigilar el cumplimiento de normas y seguridad laboral.</t>
  </si>
  <si>
    <t>C2: Porcentaje de visitas de inspección realizadas a fin de vigilar el cumplimiento de la normatividad laboral.</t>
  </si>
  <si>
    <t>C2: (Inspecciones realizadas en el período / Inspecciones programadas en el periodo)*100</t>
  </si>
  <si>
    <t>(875/190)*100=460.52%</t>
  </si>
  <si>
    <t>(400/400)*100=100%</t>
  </si>
  <si>
    <t>Registro de la Dirección General de Seguridad e Higiene.</t>
  </si>
  <si>
    <t xml:space="preserve"> C3: Canalización a Entidades de Evaluación y Certificación.</t>
  </si>
  <si>
    <t>C3: Porcentaje de Canalización a Entidades de Evaluación y Certificación.</t>
  </si>
  <si>
    <t>C3: (Canalizaciones a los centros certificadores realizadas / Canalizaciones a los centros certificadores programadas) * 100</t>
  </si>
  <si>
    <t>Canalización</t>
  </si>
  <si>
    <t>(124/45)*100=275.55</t>
  </si>
  <si>
    <t>(45/45)*100=
100%</t>
  </si>
  <si>
    <t>Registros de la Dirección General para la Oferta Educativa.</t>
  </si>
  <si>
    <t>A1  C1: Servicios de Vinculación y Bolsa de Trabajo.</t>
  </si>
  <si>
    <t>A1  C1: Porcentaje de colocación de personas en un empleo a través de ferias de empleo.</t>
  </si>
  <si>
    <t>A1  C1: (Número de personas colocadas a través de ferias de empleo / Número de personas atendidas a través de ferias de empleo) * 100</t>
  </si>
  <si>
    <t>(7102/17519)*100=40.54</t>
  </si>
  <si>
    <t>(4700/8400)*100=55.95%</t>
  </si>
  <si>
    <t>Registros de la Subsecretaría de Promoción del Empleo y Productividad.</t>
  </si>
  <si>
    <t>A2  C1: Capacitación para el trabajo.</t>
  </si>
  <si>
    <t>A2  C1: Porcentaje de becas de capacitación otorgadas.</t>
  </si>
  <si>
    <t>A2  C1: (Becas de capacitación entregadas / Becas de capacitación proyectadas) * 100</t>
  </si>
  <si>
    <t>(4533/3049)*100=148.67%</t>
  </si>
  <si>
    <t>(2451/3049)*100=80.39%</t>
  </si>
  <si>
    <t>A3  C1: Programa de apoyo al empleo (PAE).</t>
  </si>
  <si>
    <t>A3  C1: Porcentaje de apoyos otorgados para el autoempleo.</t>
  </si>
  <si>
    <t>A3  C1: (Número de empleos generados por proyectos productivos / Número de empleos proyectados generar por proyectos productivos) * 100</t>
  </si>
  <si>
    <t>(683/298)*100=229.19%</t>
  </si>
  <si>
    <t>(186/186)*100=100%</t>
  </si>
  <si>
    <t>A1  C2: Inspección de las condiciones generales de trabajo.</t>
  </si>
  <si>
    <t>A1  C2: Porcentaje de centros de trabajo beneficiados por visitas de inspección.</t>
  </si>
  <si>
    <t>A1  C2: (Centros de trabajo visitados por motivos de inspección laboral  / Centros de trabajo a visitar por motivos de inspección laboral) * 100</t>
  </si>
  <si>
    <t>Centro de Trabajo</t>
  </si>
  <si>
    <t>(784/190)*100=412.63%</t>
  </si>
  <si>
    <t>(190/190)*100=100%</t>
  </si>
  <si>
    <t>Registros de la Dirección General de Seguridad e Higiene y Dirección General de Trabajo y Previsión Social.</t>
  </si>
  <si>
    <t>A2  C2: Promoción de la Seguridad y Salud en el Trabajo.</t>
  </si>
  <si>
    <t xml:space="preserve">A2  C2: Porcentaje de Eventos de sensibilización realizados. </t>
  </si>
  <si>
    <t>A2  C2: (Cursos de sensibilización realizados / Cursos de sensibilización programados) * 100</t>
  </si>
  <si>
    <t>(13/13)*100=100</t>
  </si>
  <si>
    <t>(8/8)*100=100%</t>
  </si>
  <si>
    <t>A3  C2: Asesoría en materia de seguridad e higiene, condiciones generales de trabajo.</t>
  </si>
  <si>
    <t xml:space="preserve">A3  C2: Porcentaje de ferias en seguridad e higiene realizadas.                         </t>
  </si>
  <si>
    <t>A3  C2: (Ferias de la salud en seguridad e higiene realizadas / Ferias de la salud en seguridad e higiene programadas) * 100</t>
  </si>
  <si>
    <t>(5/3)*100=
166.66%</t>
  </si>
  <si>
    <t>(2/2)*100=
100%</t>
  </si>
  <si>
    <t>A1  C3: Vinculación de Empresas del Sector Productivo e Instituciones de Educación.</t>
  </si>
  <si>
    <t>A1  C3: Porcentaje de Empresas e Instituciones Vinculadas.</t>
  </si>
  <si>
    <t>A1  C3: (Total de empresas e instituciones vinculadas / Empresas e instituciones a vincular)*100</t>
  </si>
  <si>
    <t>Vinculación</t>
  </si>
  <si>
    <t>(130/41)*100=
317.07%</t>
  </si>
  <si>
    <t>(41/41)*100=
100%</t>
  </si>
  <si>
    <t>A2 C3:  Promoción de estándares de competencias laborales realizados.</t>
  </si>
  <si>
    <t>A2 C3: Porcentaje de Promociones del Sistema Conocer.</t>
  </si>
  <si>
    <t>A2 C3: (Número de promociones del sistema "conocer" realizadas / Número de promociones del sistema "conocer" programadas) * 100</t>
  </si>
  <si>
    <t>(114/65)*100=
175.38%</t>
  </si>
  <si>
    <t>(65/65)*100=
100%</t>
  </si>
  <si>
    <t>A3  C3: Promoción de Comisiones de Capacitación, Adiestramiento y Productividad en las empresas.</t>
  </si>
  <si>
    <t>A3  C3: Porcentaje de Promociones de Comisiones de Capacitación, Adiestramiento y Productividad.</t>
  </si>
  <si>
    <t>A3 C3: (Promociones de Capacitación, Adiestramiento y Productividad realizadas / Número de Promociones de Capacitación, Adiestramiento y Productividad programadas) * 100</t>
  </si>
  <si>
    <t>Asesoría</t>
  </si>
  <si>
    <t>(1800/1800)*100=100%</t>
  </si>
  <si>
    <t>(1200/1200)*100=100%</t>
  </si>
  <si>
    <t>Registros de la Dirección General de Productividad Laboral.</t>
  </si>
  <si>
    <t>MIR recibida mediante oficio No. DGAST544/2017 de la Secretaría del Trabajo, el 03 de Octubre de 2017</t>
  </si>
  <si>
    <t>SECRETARÍA DEL TRABAJO DEL ESTADO DE SONORA</t>
  </si>
  <si>
    <t>E110E22 RESOLUCIÓN DE CONFLICTOS Y CONTROVERSIAS EN MATERIA LABORAL.</t>
  </si>
  <si>
    <t>RETO 10: FOMENTAR UNA POLÍTICA INTEGRAL QUE GARANTICE LA SEGURIDAD LABORAL.</t>
  </si>
  <si>
    <t>TRABAJADORAS Y/O TRABAJADORES</t>
  </si>
  <si>
    <t>Contribuir a Procurar la Justicia laboral de los trabajadores a través de la conciliación administrativa, con la intervención conciliatoria en los conflictos suscitados entre trabajadores, patrones y sindicatos en el Estado de Sonora.</t>
  </si>
  <si>
    <t>Índice de Estabilidad Laboral.</t>
  </si>
  <si>
    <t>(Número de huelgas estalladas / Número de emplazamientos a huelga atendidos)* 100</t>
  </si>
  <si>
    <t>(2/361)*100=0.56%</t>
  </si>
  <si>
    <t>(0/361)*100=0.00%</t>
  </si>
  <si>
    <t>Estadísticas de la Junta Local de Conciliación y Arbitraje del Estado y Sistema de Información de la Dirección General Administrativa.</t>
  </si>
  <si>
    <t>Sindicatos de Trabajadores y Empleadores solicitan los servicios laborales para ventilar sus conflictos colectivos para su disolución.</t>
  </si>
  <si>
    <t>Se atienden con oportunidad y calidad los procedimientos jurídicos laborales, con apego al marco legal existente de manera pronta y expedita, sin lesionar los intereses de los factores de la producción a fin de evitar en su caso un posible estallamiento de huelga y con ello mantener un ambiente laboral propicio para el desarrollo de las actividades productivas.</t>
  </si>
  <si>
    <t>Porcentaje de atención de conflictos laborales.</t>
  </si>
  <si>
    <t>(Número de audiencias de conflictos laborales atendidas / Número de audiencias de conflictos laborales solicitadas)* 100</t>
  </si>
  <si>
    <t>(436/330)*100=
132.12%</t>
  </si>
  <si>
    <t xml:space="preserve">330/330*100=100%
</t>
  </si>
  <si>
    <t>Registros de la Subsecretaría del Trabajo.                                  Reportes de la Oficina del Titular.</t>
  </si>
  <si>
    <t>Sindicatos de Trabajadores y Empleadores solicitan servicios laborales para ventilar sus conflictos para su disolución.</t>
  </si>
  <si>
    <t>Porcentaje de reuniones de mediación con líderes sindicales y patronales.</t>
  </si>
  <si>
    <t>(Reuniones de mediación realizadas / Reuniones de mediación estimadas)*100</t>
  </si>
  <si>
    <t>(1235/285)*100=
433.33%</t>
  </si>
  <si>
    <t>285/285*100=100%</t>
  </si>
  <si>
    <t>Reportes de la Oficina del Titular.</t>
  </si>
  <si>
    <t>Líderes sindicales y patronales solicitan audiencia con el Secretario del Trabajo para hacer planteamientos y llegar a acuerdos para la conservación de la estabilidad laboral en el Estado.</t>
  </si>
  <si>
    <t xml:space="preserve">C1:  Conflictos colectivos concluidos. </t>
  </si>
  <si>
    <t xml:space="preserve"> Porcentaje de solución de conflictos colectivos de trabajo.</t>
  </si>
  <si>
    <t>(Número de conflictos colectivos de trabajo solucionados / Total de conflictos colectivos de trabajo atendidos)*100</t>
  </si>
  <si>
    <t>Asunto</t>
  </si>
  <si>
    <t>(359/361)*100=
99.45%</t>
  </si>
  <si>
    <t>(361/361)*100=
100.00%</t>
  </si>
  <si>
    <t xml:space="preserve">Estadísticas de Asuntos Colectivos de la Junta Local de Conciliación y Arbitraje del Estado. </t>
  </si>
  <si>
    <t>Sindicatos de Trabajadores y Empleadores solicitan los servicios laborales para ventilar sus conflictos para su disolución.</t>
  </si>
  <si>
    <t>C2: Demandas laborales concluidas.</t>
  </si>
  <si>
    <t>Porcentaje de demandas laborales individuales resueltas.</t>
  </si>
  <si>
    <t>(Demandas laborales individuales concluidas / Demandas laborales individuales recibidas) * 100</t>
  </si>
  <si>
    <t>(6438/13456)*100=47.85%</t>
  </si>
  <si>
    <t>(6500/13456)*
100=48.31%</t>
  </si>
  <si>
    <t xml:space="preserve">Estadísticas de Asuntos Individuales de la Junta Local de Conciliación y Arbitraje del Estado. </t>
  </si>
  <si>
    <t>Los trabajadores y empleadores llegan a acuerdos por la vía de la conciliación y/o reciben la emisión de laudos como parte de la solución de conflictos laborales.</t>
  </si>
  <si>
    <t xml:space="preserve">C3: Conflictos Individuales solucionados.                           </t>
  </si>
  <si>
    <t xml:space="preserve"> Porcentaje de solución de conflictos laborales vía conciliación administrativa.</t>
  </si>
  <si>
    <t>(Número de quejas solucionadas / Número de quejas presentadas) * 100</t>
  </si>
  <si>
    <t>(7809/16035)*100=
48.70%</t>
  </si>
  <si>
    <t>(7809/16000)*100 =48.81%</t>
  </si>
  <si>
    <t>Registros de la Inspección del Trabajo y Sistemas de Información de la Secretaria del Trabajo.</t>
  </si>
  <si>
    <t>Los trabajadores y empleadores llegan a acuerdos por la vía de la conciliación y/o reciben el convenio o finiquito como parte de la solución de conflictos laborales.</t>
  </si>
  <si>
    <t>C4: Representación legal otorgada.</t>
  </si>
  <si>
    <t>Porcentaje de respuesta legal al usuario.</t>
  </si>
  <si>
    <t xml:space="preserve"> (Número de juicios concluidos / Número de juicios iniciados)*100</t>
  </si>
  <si>
    <t>(500/902)*100=
55.44%</t>
  </si>
  <si>
    <t>Registros en la  Procuraduría de la Defensa del Trabajo.</t>
  </si>
  <si>
    <t>Los trabajadores solicitan servicios de representación legal ante el Tribunal Laboral para ventilar sus asuntos de juicios laborales.</t>
  </si>
  <si>
    <t>A1  C1: Atención de emplazamientos a huelga.</t>
  </si>
  <si>
    <t xml:space="preserve"> Porcentaje de atención a emplazamientos a huelga.</t>
  </si>
  <si>
    <t>(Número de emplazamientos atendidos / Número de emplazamientos estimados) * 100</t>
  </si>
  <si>
    <t>(361/500)*100=71.8%</t>
  </si>
  <si>
    <t>(361/361)*100=100%</t>
  </si>
  <si>
    <t>Libros de Gobierno de la Secretaría General de Asuntos Colectivos de la Junta Local de Conciliación y Arbitraje del Estado.</t>
  </si>
  <si>
    <t>Los sindicatos presentan Emplazamientos a huelga, Convenios para su sanción, Contratos Colectivos de Trabajo para depósito.</t>
  </si>
  <si>
    <t>A2  C1: Atención de Convenios Colectivos.</t>
  </si>
  <si>
    <t>Porcentaje de Convenios Sancionados legalmente.</t>
  </si>
  <si>
    <t xml:space="preserve"> (Número de convenios sancionados / Número de convenios proyectados) * 100
</t>
  </si>
  <si>
    <t>(632/250)*100=
252.8%</t>
  </si>
  <si>
    <t>(250/250)*100=100%</t>
  </si>
  <si>
    <t>A3  C1: Registro de Contratos Colectivos de Trabajo.</t>
  </si>
  <si>
    <t>Porcentaje de Contratos Colectivos de Trabajo Registrados.</t>
  </si>
  <si>
    <t>(Contratos colectivos de trabajo registrados / Contratos colectivos de trabajo programados)* 100</t>
  </si>
  <si>
    <t>(1770/900)*100=
196.66%</t>
  </si>
  <si>
    <t>(900/900)*100=100%</t>
  </si>
  <si>
    <t>A1  C2: Atención de demandas laborales individuales.</t>
  </si>
  <si>
    <t>Porcentaje de demandas laborales atendidas</t>
  </si>
  <si>
    <t xml:space="preserve"> (Número de demandas laborales atendidas/ Número de demandas programadas a atender)*100</t>
  </si>
  <si>
    <t>(13456/11400)*100=
118.03%</t>
  </si>
  <si>
    <t>(11400/11400)*100=
100%</t>
  </si>
  <si>
    <t>Libros de Gobierno de las Juntas de Conciliación y Arbitraje y Sistema de Información de Secretaria del Trabajo.</t>
  </si>
  <si>
    <t>Se cuenta con el elemento humano, material y financiero para atender el curso legal de las demandas laborales, de los juicios de amparo, de elaboración de proyectos de laudos.</t>
  </si>
  <si>
    <t xml:space="preserve">A2  C2: Atención de amparos directos e indirectos. </t>
  </si>
  <si>
    <t>Porcentaje de cumplimentación de amparos.</t>
  </si>
  <si>
    <t xml:space="preserve">(Juicios cumplimentados / Total de amparos programados) * 100
</t>
  </si>
  <si>
    <t>(2815/2000)*100=
140.75%</t>
  </si>
  <si>
    <t>(2000/2000)*100=
100%</t>
  </si>
  <si>
    <t>A3  C2: Emisión de resoluciones o laudos.</t>
  </si>
  <si>
    <t xml:space="preserve"> Porcentaje de laudos publicados.</t>
  </si>
  <si>
    <t>(Laudos publicados / Proyección de laudos a publicar) * 100</t>
  </si>
  <si>
    <t>(1234/1170)*100=
105.47%</t>
  </si>
  <si>
    <t>(1170/1170)*100=
100%</t>
  </si>
  <si>
    <t>A1 C3: Asesorías laborales.</t>
  </si>
  <si>
    <t xml:space="preserve"> Porcentaje de asesorías jurídicas en materia laboral otorgadas.</t>
  </si>
  <si>
    <t xml:space="preserve"> (Número de asesorías laborales otorgadas / Número de asesorías laborales previstas) * 100</t>
  </si>
  <si>
    <t>(21991/20400)*100=
107.79%</t>
  </si>
  <si>
    <t>20400/20400*100=
100%</t>
  </si>
  <si>
    <t>Se cuenta con el elemento humano, material y financiero para proporcionar las asesorías y atender las quejas laborales.</t>
  </si>
  <si>
    <t>A2  C3: Atención a quejas.</t>
  </si>
  <si>
    <t>Porcentaje de quejas atendidas.</t>
  </si>
  <si>
    <t>(Número de quejas atendidas/Número de quejas programadas)*100</t>
  </si>
  <si>
    <t>(16035/11495)*100=139.50%</t>
  </si>
  <si>
    <t>(11495/11495)*100=
100%</t>
  </si>
  <si>
    <t>A1  C4: Defensa del trabajador.</t>
  </si>
  <si>
    <t xml:space="preserve"> Porcentaje de las demandas atendidas en la Procuraduría de la Defensa del Trabajo.</t>
  </si>
  <si>
    <t xml:space="preserve"> (Número de demandas presentadas ante el Tribunal Laboral / Total de demandas proyectadas a atender en la Procuraduría de la Defensa del Trabajo)*100</t>
  </si>
  <si>
    <t>Juicio</t>
  </si>
  <si>
    <t>(902/800)*100=
112.80%</t>
  </si>
  <si>
    <t>(800/800)*100=100%</t>
  </si>
  <si>
    <t>Registros de la Procuraduría de la Defensa del Trabajo y Sistemas de Información de la Secretaria del Trabajo.</t>
  </si>
  <si>
    <t>Se cuenta con el elemento humano, material y financiero para atender las representaciones leagles de los trabajadores.</t>
  </si>
  <si>
    <t>A2  C4: Asuntos fuera de Juicio.</t>
  </si>
  <si>
    <t xml:space="preserve">Porcentaje de atención de asuntos fuera de juicio.                         </t>
  </si>
  <si>
    <t>(Número de asuntos conciliados fuera de juicio / Asuntos atendidos)*100</t>
  </si>
  <si>
    <t>(573/1391)*100=
41.20%</t>
  </si>
  <si>
    <t>A3  C4: Atención de audiencias.</t>
  </si>
  <si>
    <t>Número de audiencias.</t>
  </si>
  <si>
    <t xml:space="preserve"> Número de Audiencias atendidas por los Procuradores de la Defensa del Trabajo ante el Tribunal Laboral.</t>
  </si>
  <si>
    <t>Acuerdo</t>
  </si>
  <si>
    <t xml:space="preserve">TELEFONÍA RURAL DE SONORA </t>
  </si>
  <si>
    <t xml:space="preserve">E202E09 MODERNIZACIÓN DE LAS COMUNICACIONES </t>
  </si>
  <si>
    <t>EJE 2:SONORA Y CIUDADES CON CALIDAD DE VIDA</t>
  </si>
  <si>
    <t>RETO 2:FAVORECER EL DESARROLLO SUSTENTABLE Y SOSTENIBLE DE LOCALIDADES URBANAS Y RURALES CON INFRAESTRUCTURA DE CALIDAD, CON RESPETO AL EQUILIBRIO AMBIENTAL.</t>
  </si>
  <si>
    <t>COMUNIDADES RURALES DE SONORA</t>
  </si>
  <si>
    <t>Contribuir a incorporar a las localidades rurales  de 100 a 2500 habitantes al desarrollo mediante la instalación de servicios de telecomunicaciones</t>
  </si>
  <si>
    <t>Porcentaje de localidades de 100 a 2500 habitantes que mejoraron su grado de marginación</t>
  </si>
  <si>
    <t>(Sumatoria de localidades con 100 a 2500 habitantes que mejoraron su nivel de marginación durante el año /Total de localidades con 100 a 2500 habitantes)*100</t>
  </si>
  <si>
    <t>Localidad</t>
  </si>
  <si>
    <t xml:space="preserve">(108/684)*100= 15.79%
</t>
  </si>
  <si>
    <t xml:space="preserve">(135/684)*100= 19.74%
</t>
  </si>
  <si>
    <t>CONAPO(https://www.google.com.mx/search?ei=79_4WefCOIqL0gLkyqCAAQ&amp;q=localidades+con+100+a+2500+habitantes+sonora+conapo&amp;oq=localidades+con+100+a+2500+habitantes+sonora+conapo&amp;gs_l=psy-ab.3...4674.5545.0.5715.7.7.0.0.0.0.174.621.0j5.5.0....0...1.1.64.psy-ab..2.3.404...33i160k1.0.nlIo1i_mB-g)
Archivos dentro de la dirección de planeación</t>
  </si>
  <si>
    <t>La población en localidades rurales de 100 a 2500 habitantes en Sonora tiene acceso a los servicios de radiocomunicación, telefonía, conectividad e internet.</t>
  </si>
  <si>
    <t>Número de localidades de 100 a 2500 habitantes que cuentan con servicios de telecomunicaciones</t>
  </si>
  <si>
    <t>Informes del POA
Archivos dentro de la dirección de planeación</t>
  </si>
  <si>
    <t>Autorización y liberación oportuna de los recursos estatales</t>
  </si>
  <si>
    <t>C 1: servicio de conectividad a internet otorgado a localidades rurales</t>
  </si>
  <si>
    <t>Porcentaje de  servicios de Conectividad a internet a localidades rurales de  100 a 2500 habitantes</t>
  </si>
  <si>
    <t>Servicios de conectividad a internet otorgados/Servicios de conectividad a internet programados*100</t>
  </si>
  <si>
    <t>234/234*100=
100%</t>
  </si>
  <si>
    <t>Archivos dentro de la dirección de planeación</t>
  </si>
  <si>
    <t>Optima Coordinación con municipios.</t>
  </si>
  <si>
    <t>C 2:servicio de radiocomunicación otorgados a localidades rurales</t>
  </si>
  <si>
    <t>Número de  servicios de radiocomunicación en localidades rurales en localidades de 100 a 2500 habitantes.</t>
  </si>
  <si>
    <t>C 3: servicio de telefonía otorgados a localidades rurales</t>
  </si>
  <si>
    <t>Número servicios de telefonía en localidades rurales de 100 a 2500 habitantes.</t>
  </si>
  <si>
    <t>A1 C1:Proporcionar servicios de mantenimiento correctivo y preventivo a la Red de Tecnologías de la Información y las Comunicaciones(Internet)</t>
  </si>
  <si>
    <t>Porcentaje de servicios de Mantenimiento correctivo y preventivo</t>
  </si>
  <si>
    <t>(Número de servicios de mantenimiento correctivos y preventivos realizados/Total de servicios de mantenimiento correctivos y preventivos programados)x100</t>
  </si>
  <si>
    <t>Mantenimientos</t>
  </si>
  <si>
    <t xml:space="preserve">(62/52)*100=
119%
</t>
  </si>
  <si>
    <t>(61/61)*100=
100%</t>
  </si>
  <si>
    <t>Condiciones climáticas sin cambio significativo</t>
  </si>
  <si>
    <t>A1 C2:Proporcionar servicios de mantenimiento Correctivo y preventivo a la Red de Tecnologías de la Información y las comunicaciones
(Radiocomunicación)</t>
  </si>
  <si>
    <t>Porcentaje de servicios de mantenimiento correctivo y preventivo</t>
  </si>
  <si>
    <t>Mantenimiento</t>
  </si>
  <si>
    <t>(2/2)*100=100%</t>
  </si>
  <si>
    <t>A1 C3:Proporcionar servicios de mantenimiento Correctivo y preventivo a la Red de Tecnologías de la Información y las comunicaciones
(Telefonía)</t>
  </si>
  <si>
    <t>(6/5)*100=
120%</t>
  </si>
  <si>
    <t>MIR recibida mediante oficio No. CRESON/484/2017 del Centro Regional de Formación Profesional Docente de Sonora, el 03 de Noviembre de 2017.</t>
  </si>
  <si>
    <t>MIR recibida mediante oficio No. DGAGPYM/0304/2017 de la Dirección General de Atención a Grupos Prioritarios y Migrantes, el 13 de Noviembre de 2017.</t>
  </si>
  <si>
    <t>Posición</t>
  </si>
  <si>
    <t>Vale</t>
  </si>
  <si>
    <t>Maestro</t>
  </si>
  <si>
    <t>Visita</t>
  </si>
  <si>
    <t>Cama</t>
  </si>
  <si>
    <t>Día</t>
  </si>
  <si>
    <t>Posición
Habitante</t>
  </si>
  <si>
    <t>Marginación</t>
  </si>
  <si>
    <t>Superficie</t>
  </si>
  <si>
    <t>Contrato</t>
  </si>
  <si>
    <t>Índice</t>
  </si>
  <si>
    <t>Densidad</t>
  </si>
  <si>
    <t>Estudio y Proyecto</t>
  </si>
  <si>
    <t>Tasa
Tasa</t>
  </si>
  <si>
    <t xml:space="preserve">Porcentaje
</t>
  </si>
  <si>
    <t>Indice</t>
  </si>
  <si>
    <t>Unidad de media</t>
  </si>
  <si>
    <t>Cobertura</t>
  </si>
  <si>
    <t>Matrícula</t>
  </si>
  <si>
    <t>Eficiencia</t>
  </si>
  <si>
    <t>Evaluación</t>
  </si>
  <si>
    <t>Diagnóstico</t>
  </si>
  <si>
    <t>Curso-taller</t>
  </si>
  <si>
    <t>Tasa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</si>
</sst>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0.0%"/>
    <numFmt numFmtId="165" formatCode="0.000"/>
    <numFmt numFmtId="166" formatCode="#,##0.0"/>
    <numFmt numFmtId="167" formatCode="#,##0.000"/>
  </numFmts>
  <fonts count="9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Arial"/>
      <family val="2"/>
    </font>
    <font>
      <b/>
      <sz val="12"/>
      <color theme="1"/>
      <name val="Arial"/>
      <family val="2"/>
    </font>
    <font>
      <sz val="12"/>
      <color theme="1"/>
      <name val="Arial"/>
      <family val="2"/>
    </font>
    <font>
      <b/>
      <sz val="16"/>
      <color theme="1"/>
      <name val="Arial"/>
      <family val="2"/>
    </font>
    <font>
      <sz val="12"/>
      <name val="Arial"/>
      <family val="2"/>
    </font>
    <font>
      <b/>
      <sz val="12"/>
      <color rgb="FFFFFFFF"/>
      <name val="Arial"/>
      <family val="2"/>
    </font>
    <font>
      <sz val="11"/>
      <color rgb="FFFFFFFF"/>
      <name val="Arial"/>
      <family val="2"/>
    </font>
    <font>
      <sz val="12"/>
      <color rgb="FFFFFFFF"/>
      <name val="Arial"/>
      <family val="2"/>
    </font>
    <font>
      <b/>
      <sz val="11"/>
      <color rgb="FFFFFFFF"/>
      <name val="Arial"/>
      <family val="2"/>
    </font>
    <font>
      <sz val="11"/>
      <name val="Arial"/>
      <family val="2"/>
    </font>
    <font>
      <sz val="8"/>
      <name val="Arial"/>
      <family val="2"/>
    </font>
    <font>
      <sz val="11"/>
      <color theme="1"/>
      <name val="Arial"/>
      <family val="2"/>
    </font>
    <font>
      <i/>
      <sz val="9"/>
      <color rgb="FF000000"/>
      <name val="Arial"/>
      <family val="2"/>
    </font>
    <font>
      <sz val="9"/>
      <color rgb="FF000000"/>
      <name val="Arial"/>
      <family val="2"/>
    </font>
    <font>
      <sz val="8"/>
      <color rgb="FF000000"/>
      <name val="Arial"/>
      <family val="2"/>
    </font>
    <font>
      <sz val="8"/>
      <color theme="1"/>
      <name val="Arial"/>
      <family val="2"/>
    </font>
    <font>
      <sz val="10"/>
      <color rgb="FF000000"/>
      <name val="Arial"/>
      <family val="2"/>
    </font>
    <font>
      <b/>
      <i/>
      <sz val="8"/>
      <color theme="1"/>
      <name val="Arial"/>
      <family val="2"/>
    </font>
    <font>
      <i/>
      <sz val="10"/>
      <color theme="1"/>
      <name val="Arial"/>
      <family val="2"/>
    </font>
    <font>
      <sz val="11"/>
      <color rgb="FFFFFF00"/>
      <name val="Calibri"/>
      <family val="2"/>
      <scheme val="minor"/>
    </font>
    <font>
      <sz val="11"/>
      <color rgb="FF000000"/>
      <name val="Arial"/>
      <family val="2"/>
    </font>
    <font>
      <b/>
      <sz val="12"/>
      <color theme="1"/>
      <name val="Calibri"/>
      <family val="2"/>
      <scheme val="minor"/>
    </font>
    <font>
      <sz val="9"/>
      <name val="Arial"/>
      <family val="2"/>
    </font>
    <font>
      <sz val="12"/>
      <color theme="0"/>
      <name val="Arial"/>
      <family val="2"/>
    </font>
    <font>
      <b/>
      <sz val="11"/>
      <color theme="0"/>
      <name val="Arial"/>
      <family val="2"/>
    </font>
    <font>
      <sz val="10"/>
      <name val="Arial"/>
      <family val="2"/>
    </font>
    <font>
      <sz val="11"/>
      <color rgb="FFFF0000"/>
      <name val="Arial"/>
      <family val="2"/>
    </font>
    <font>
      <i/>
      <sz val="11"/>
      <name val="Arial"/>
      <family val="2"/>
    </font>
    <font>
      <sz val="10"/>
      <color theme="1"/>
      <name val="Arial"/>
      <family val="2"/>
    </font>
    <font>
      <sz val="10"/>
      <color theme="1"/>
      <name val="Calibri"/>
      <family val="2"/>
      <scheme val="minor"/>
    </font>
    <font>
      <vertAlign val="superscript"/>
      <sz val="10"/>
      <name val="Arial"/>
      <family val="2"/>
    </font>
    <font>
      <b/>
      <sz val="10"/>
      <color theme="0"/>
      <name val="Arial"/>
      <family val="2"/>
    </font>
    <font>
      <b/>
      <i/>
      <sz val="11"/>
      <color theme="1"/>
      <name val="Calibri"/>
      <family val="2"/>
      <scheme val="minor"/>
    </font>
    <font>
      <b/>
      <i/>
      <sz val="12"/>
      <color theme="1"/>
      <name val="Arial"/>
      <family val="2"/>
    </font>
    <font>
      <b/>
      <sz val="10"/>
      <color rgb="FFFFFFFF"/>
      <name val="Arial"/>
      <family val="2"/>
    </font>
    <font>
      <i/>
      <sz val="10"/>
      <color rgb="FF000000"/>
      <name val="Arial"/>
      <family val="2"/>
    </font>
    <font>
      <b/>
      <i/>
      <sz val="10"/>
      <color rgb="FF000000"/>
      <name val="Arial"/>
      <family val="2"/>
    </font>
    <font>
      <b/>
      <sz val="11"/>
      <color theme="1"/>
      <name val="Arial"/>
      <family val="2"/>
    </font>
    <font>
      <sz val="7"/>
      <name val="Arial"/>
      <family val="2"/>
    </font>
    <font>
      <sz val="10"/>
      <color rgb="FFFFFFFF"/>
      <name val="Arial"/>
      <family val="2"/>
    </font>
    <font>
      <strike/>
      <sz val="9"/>
      <name val="Arial"/>
      <family val="2"/>
    </font>
    <font>
      <sz val="11"/>
      <color rgb="FFFF0000"/>
      <name val="Calibri"/>
      <family val="2"/>
      <scheme val="minor"/>
    </font>
    <font>
      <sz val="11"/>
      <color theme="3" tint="0.39997558519241921"/>
      <name val="Arial"/>
      <family val="2"/>
    </font>
    <font>
      <sz val="11"/>
      <color theme="5"/>
      <name val="Arial"/>
      <family val="2"/>
    </font>
    <font>
      <b/>
      <i/>
      <sz val="12"/>
      <name val="Arial"/>
      <family val="2"/>
    </font>
    <font>
      <i/>
      <sz val="10"/>
      <color theme="1"/>
      <name val="Calibri"/>
      <family val="2"/>
      <scheme val="minor"/>
    </font>
    <font>
      <sz val="9"/>
      <color theme="1"/>
      <name val="Arial"/>
      <family val="2"/>
    </font>
    <font>
      <b/>
      <i/>
      <sz val="9"/>
      <color theme="1"/>
      <name val="Arial"/>
      <family val="2"/>
    </font>
    <font>
      <sz val="9"/>
      <color rgb="FFFF0000"/>
      <name val="Arial"/>
      <family val="2"/>
    </font>
    <font>
      <sz val="9"/>
      <color indexed="10"/>
      <name val="Arial"/>
      <family val="2"/>
    </font>
    <font>
      <sz val="9"/>
      <color indexed="8"/>
      <name val="Arial"/>
      <family val="2"/>
    </font>
    <font>
      <vertAlign val="superscript"/>
      <sz val="10"/>
      <color theme="1"/>
      <name val="Arial"/>
      <family val="2"/>
    </font>
    <font>
      <i/>
      <sz val="11"/>
      <color theme="1"/>
      <name val="Calibri"/>
      <family val="2"/>
      <scheme val="minor"/>
    </font>
    <font>
      <u/>
      <sz val="9"/>
      <color indexed="8"/>
      <name val="Arial"/>
      <family val="2"/>
    </font>
    <font>
      <u/>
      <vertAlign val="superscript"/>
      <sz val="9"/>
      <color indexed="8"/>
      <name val="Arial"/>
      <family val="2"/>
    </font>
    <font>
      <u/>
      <vertAlign val="subscript"/>
      <sz val="9"/>
      <color indexed="8"/>
      <name val="Arial"/>
      <family val="2"/>
    </font>
    <font>
      <u/>
      <vertAlign val="subscript"/>
      <sz val="8"/>
      <color indexed="8"/>
      <name val="Arial"/>
      <family val="2"/>
    </font>
    <font>
      <vertAlign val="subscript"/>
      <sz val="9"/>
      <color indexed="8"/>
      <name val="Arial"/>
      <family val="2"/>
    </font>
    <font>
      <b/>
      <vertAlign val="subscript"/>
      <sz val="10"/>
      <color indexed="8"/>
      <name val="Arial"/>
      <family val="2"/>
    </font>
    <font>
      <vertAlign val="subscript"/>
      <sz val="10"/>
      <color indexed="8"/>
      <name val="Arial"/>
      <family val="2"/>
    </font>
    <font>
      <vertAlign val="subscript"/>
      <sz val="11"/>
      <color indexed="8"/>
      <name val="Arial"/>
      <family val="2"/>
    </font>
    <font>
      <vertAlign val="superscript"/>
      <sz val="10"/>
      <color indexed="8"/>
      <name val="Arial"/>
      <family val="2"/>
    </font>
    <font>
      <sz val="10"/>
      <color indexed="8"/>
      <name val="Arial"/>
      <family val="2"/>
    </font>
    <font>
      <b/>
      <sz val="10"/>
      <color indexed="8"/>
      <name val="Arial"/>
      <family val="2"/>
    </font>
    <font>
      <b/>
      <i/>
      <sz val="10"/>
      <color theme="1"/>
      <name val="Arial"/>
      <family val="2"/>
    </font>
    <font>
      <b/>
      <sz val="12"/>
      <name val="Arial"/>
      <family val="2"/>
    </font>
    <font>
      <b/>
      <sz val="11"/>
      <name val="Arial"/>
      <family val="2"/>
    </font>
    <font>
      <b/>
      <sz val="10"/>
      <color theme="1"/>
      <name val="Arial"/>
      <family val="2"/>
    </font>
    <font>
      <strike/>
      <sz val="11"/>
      <name val="Arial"/>
      <family val="2"/>
    </font>
    <font>
      <b/>
      <sz val="11"/>
      <color indexed="8"/>
      <name val="Arial"/>
      <family val="2"/>
    </font>
    <font>
      <b/>
      <sz val="11"/>
      <color rgb="FFC00000"/>
      <name val="Calibri"/>
      <family val="2"/>
      <scheme val="minor"/>
    </font>
    <font>
      <b/>
      <sz val="10"/>
      <name val="Arial"/>
      <family val="2"/>
    </font>
    <font>
      <sz val="11"/>
      <name val="Calibri"/>
      <family val="2"/>
      <scheme val="minor"/>
    </font>
    <font>
      <vertAlign val="superscript"/>
      <sz val="11"/>
      <name val="Arial"/>
      <family val="2"/>
    </font>
    <font>
      <sz val="11"/>
      <color indexed="10"/>
      <name val="Arial"/>
      <family val="2"/>
    </font>
    <font>
      <sz val="11"/>
      <color indexed="8"/>
      <name val="Arial"/>
      <family val="2"/>
    </font>
    <font>
      <b/>
      <sz val="11"/>
      <color rgb="FF000000"/>
      <name val="Arial"/>
      <family val="2"/>
    </font>
    <font>
      <sz val="12"/>
      <color theme="1"/>
      <name val="Calibri"/>
      <family val="2"/>
      <scheme val="minor"/>
    </font>
    <font>
      <sz val="11"/>
      <color indexed="57"/>
      <name val="Arial"/>
      <family val="2"/>
    </font>
    <font>
      <b/>
      <sz val="9.5"/>
      <color theme="1"/>
      <name val="Arial"/>
      <family val="2"/>
    </font>
    <font>
      <b/>
      <sz val="12"/>
      <color theme="0"/>
      <name val="Calibri"/>
      <family val="2"/>
      <scheme val="minor"/>
    </font>
    <font>
      <sz val="9"/>
      <color theme="1"/>
      <name val="Calibri"/>
      <family val="2"/>
      <scheme val="minor"/>
    </font>
    <font>
      <strike/>
      <sz val="9"/>
      <color theme="1"/>
      <name val="Calibri"/>
      <family val="2"/>
      <scheme val="minor"/>
    </font>
    <font>
      <sz val="9"/>
      <color indexed="8"/>
      <name val="Calibri"/>
      <family val="2"/>
    </font>
    <font>
      <sz val="9"/>
      <name val="Calibri"/>
      <family val="2"/>
      <scheme val="minor"/>
    </font>
    <font>
      <sz val="9"/>
      <name val="Calibri"/>
      <family val="2"/>
    </font>
    <font>
      <u/>
      <sz val="11"/>
      <color theme="10"/>
      <name val="Calibri"/>
      <family val="2"/>
      <scheme val="minor"/>
    </font>
    <font>
      <b/>
      <sz val="11"/>
      <color rgb="FFFF0000"/>
      <name val="Arial"/>
      <family val="2"/>
    </font>
    <font>
      <sz val="12"/>
      <color rgb="FFFF0000"/>
      <name val="Arial"/>
      <family val="2"/>
    </font>
    <font>
      <b/>
      <sz val="11"/>
      <color theme="0"/>
      <name val="Calibri"/>
      <family val="2"/>
      <scheme val="minor"/>
    </font>
    <font>
      <b/>
      <sz val="9"/>
      <color indexed="8"/>
      <name val="Calibri"/>
      <family val="2"/>
    </font>
    <font>
      <b/>
      <u/>
      <sz val="11"/>
      <color theme="1"/>
      <name val="Calibri"/>
      <family val="2"/>
      <scheme val="minor"/>
    </font>
    <font>
      <strike/>
      <sz val="11"/>
      <color theme="1"/>
      <name val="Arial"/>
      <family val="2"/>
    </font>
  </fonts>
  <fills count="10">
    <fill>
      <patternFill patternType="none"/>
    </fill>
    <fill>
      <patternFill patternType="gray125"/>
    </fill>
    <fill>
      <patternFill patternType="solid">
        <fgColor rgb="FFFF000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249977111117893"/>
        <bgColor indexed="64"/>
      </patternFill>
    </fill>
  </fills>
  <borders count="102">
    <border>
      <left/>
      <right/>
      <top/>
      <bottom/>
      <diagonal/>
    </border>
    <border>
      <left style="medium">
        <color rgb="FFFFFFFF"/>
      </left>
      <right/>
      <top style="medium">
        <color rgb="FFFFFFFF"/>
      </top>
      <bottom/>
      <diagonal/>
    </border>
    <border>
      <left/>
      <right/>
      <top style="medium">
        <color rgb="FFFFFFFF"/>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medium">
        <color rgb="FFFFFFFF"/>
      </right>
      <top style="medium">
        <color rgb="FFFFFFFF"/>
      </top>
      <bottom/>
      <diagonal/>
    </border>
    <border>
      <left style="thin">
        <color theme="0"/>
      </left>
      <right style="thin">
        <color theme="0"/>
      </right>
      <top style="thin">
        <color theme="0"/>
      </top>
      <bottom/>
      <diagonal/>
    </border>
    <border>
      <left style="medium">
        <color rgb="FFFFFFFF"/>
      </left>
      <right/>
      <top/>
      <bottom/>
      <diagonal/>
    </border>
    <border>
      <left style="medium">
        <color rgb="FFFFFFFF"/>
      </left>
      <right/>
      <top style="thick">
        <color rgb="FFFFFFFF"/>
      </top>
      <bottom/>
      <diagonal/>
    </border>
    <border>
      <left style="medium">
        <color rgb="FFFFFFFF"/>
      </left>
      <right/>
      <top/>
      <bottom style="medium">
        <color rgb="FFFFFFFF"/>
      </bottom>
      <diagonal/>
    </border>
    <border>
      <left style="medium">
        <color rgb="FFFFFFFF"/>
      </left>
      <right/>
      <top style="medium">
        <color rgb="FFFFFFFF"/>
      </top>
      <bottom style="medium">
        <color rgb="FFFFFFFF"/>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theme="0"/>
      </top>
      <bottom style="thin">
        <color theme="0"/>
      </bottom>
      <diagonal/>
    </border>
    <border>
      <left/>
      <right style="thin">
        <color theme="0"/>
      </right>
      <top/>
      <bottom/>
      <diagonal/>
    </border>
    <border>
      <left style="medium">
        <color rgb="FFFFFFFF"/>
      </left>
      <right style="thin">
        <color theme="0"/>
      </right>
      <top/>
      <bottom/>
      <diagonal/>
    </border>
    <border>
      <left style="medium">
        <color rgb="FFFFFFFF"/>
      </left>
      <right style="thin">
        <color theme="0"/>
      </right>
      <top/>
      <bottom style="medium">
        <color rgb="FFFFFFFF"/>
      </bottom>
      <diagonal/>
    </border>
    <border>
      <left style="medium">
        <color rgb="FFFFFFFF"/>
      </left>
      <right/>
      <top/>
      <bottom style="thin">
        <color theme="0"/>
      </bottom>
      <diagonal/>
    </border>
    <border>
      <left style="thin">
        <color theme="0"/>
      </left>
      <right/>
      <top style="thin">
        <color theme="0"/>
      </top>
      <bottom/>
      <diagonal/>
    </border>
    <border>
      <left style="medium">
        <color auto="1"/>
      </left>
      <right/>
      <top/>
      <bottom/>
      <diagonal/>
    </border>
    <border>
      <left style="medium">
        <color auto="1"/>
      </left>
      <right/>
      <top style="medium">
        <color rgb="FFFFFFFF"/>
      </top>
      <bottom style="medium">
        <color rgb="FFFFFFFF"/>
      </bottom>
      <diagonal/>
    </border>
    <border>
      <left style="medium">
        <color auto="1"/>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thin">
        <color theme="0"/>
      </left>
      <right/>
      <top/>
      <bottom style="thin">
        <color theme="0"/>
      </bottom>
      <diagonal/>
    </border>
    <border>
      <left style="medium">
        <color rgb="FFFFFFFF"/>
      </left>
      <right style="thin">
        <color theme="0"/>
      </right>
      <top style="medium">
        <color rgb="FFFFFFFF"/>
      </top>
      <bottom/>
      <diagonal/>
    </border>
    <border>
      <left/>
      <right style="thin">
        <color theme="0"/>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diagonal/>
    </border>
    <border>
      <left/>
      <right style="thin">
        <color indexed="64"/>
      </right>
      <top/>
      <bottom/>
      <diagonal/>
    </border>
    <border>
      <left style="medium">
        <color rgb="FFFFFFFF"/>
      </left>
      <right style="thin">
        <color theme="0"/>
      </right>
      <top style="thick">
        <color rgb="FFFFFFFF"/>
      </top>
      <bottom/>
      <diagonal/>
    </border>
    <border>
      <left style="thin">
        <color theme="0"/>
      </left>
      <right style="thin">
        <color theme="1"/>
      </right>
      <top style="thin">
        <color theme="0"/>
      </top>
      <bottom/>
      <diagonal/>
    </border>
    <border>
      <left style="thin">
        <color theme="1"/>
      </left>
      <right/>
      <top style="thin">
        <color theme="0"/>
      </top>
      <bottom/>
      <diagonal/>
    </border>
    <border>
      <left style="thin">
        <color theme="1"/>
      </left>
      <right style="thin">
        <color theme="1"/>
      </right>
      <top style="thin">
        <color theme="1"/>
      </top>
      <bottom/>
      <diagonal/>
    </border>
    <border>
      <left/>
      <right style="thin">
        <color theme="1"/>
      </right>
      <top style="thin">
        <color theme="1"/>
      </top>
      <bottom/>
      <diagonal/>
    </border>
    <border>
      <left/>
      <right style="thin">
        <color theme="1"/>
      </right>
      <top style="thin">
        <color theme="0"/>
      </top>
      <bottom/>
      <diagonal/>
    </border>
    <border>
      <left style="thin">
        <color theme="1"/>
      </left>
      <right/>
      <top style="thin">
        <color theme="1"/>
      </top>
      <bottom/>
      <diagonal/>
    </border>
    <border>
      <left style="thin">
        <color theme="1"/>
      </left>
      <right style="thin">
        <color indexed="64"/>
      </right>
      <top style="thin">
        <color theme="0"/>
      </top>
      <bottom/>
      <diagonal/>
    </border>
    <border>
      <left style="thin">
        <color theme="0"/>
      </left>
      <right style="thin">
        <color theme="1"/>
      </right>
      <top/>
      <bottom/>
      <diagonal/>
    </border>
    <border>
      <left style="thin">
        <color theme="1"/>
      </left>
      <right/>
      <top/>
      <bottom/>
      <diagonal/>
    </border>
    <border>
      <left style="thin">
        <color theme="1"/>
      </left>
      <right style="thin">
        <color theme="1"/>
      </right>
      <top/>
      <bottom/>
      <diagonal/>
    </border>
    <border>
      <left/>
      <right style="thin">
        <color theme="1"/>
      </right>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theme="1"/>
      </right>
      <top style="thin">
        <color theme="1"/>
      </top>
      <bottom style="thin">
        <color theme="1"/>
      </bottom>
      <diagonal/>
    </border>
    <border>
      <left/>
      <right/>
      <top style="thin">
        <color theme="1"/>
      </top>
      <bottom/>
      <diagonal/>
    </border>
    <border>
      <left style="thin">
        <color indexed="64"/>
      </left>
      <right style="thin">
        <color theme="1"/>
      </right>
      <top style="thin">
        <color theme="1"/>
      </top>
      <bottom style="thin">
        <color indexed="64"/>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style="thin">
        <color theme="1"/>
      </right>
      <top/>
      <bottom style="thin">
        <color theme="1"/>
      </bottom>
      <diagonal/>
    </border>
    <border>
      <left/>
      <right/>
      <top style="thin">
        <color theme="1"/>
      </top>
      <bottom style="thin">
        <color theme="1"/>
      </bottom>
      <diagonal/>
    </border>
    <border>
      <left/>
      <right style="thin">
        <color theme="1"/>
      </right>
      <top/>
      <bottom style="thin">
        <color theme="1"/>
      </bottom>
      <diagonal/>
    </border>
    <border>
      <left style="thin">
        <color indexed="64"/>
      </left>
      <right style="thin">
        <color theme="1"/>
      </right>
      <top style="thin">
        <color theme="1"/>
      </top>
      <bottom style="thin">
        <color theme="1"/>
      </bottom>
      <diagonal/>
    </border>
    <border>
      <left/>
      <right style="thin">
        <color theme="0"/>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rgb="FFFFFFFF"/>
      </left>
      <right/>
      <top style="medium">
        <color rgb="FFFFFFFF"/>
      </top>
      <bottom style="thin">
        <color indexed="64"/>
      </bottom>
      <diagonal/>
    </border>
    <border>
      <left/>
      <right/>
      <top style="medium">
        <color rgb="FFFFFFFF"/>
      </top>
      <bottom style="thin">
        <color indexed="64"/>
      </bottom>
      <diagonal/>
    </border>
    <border>
      <left style="medium">
        <color theme="0"/>
      </left>
      <right/>
      <top style="medium">
        <color theme="0"/>
      </top>
      <bottom style="thin">
        <color indexed="64"/>
      </bottom>
      <diagonal/>
    </border>
    <border>
      <left/>
      <right/>
      <top style="medium">
        <color theme="0"/>
      </top>
      <bottom style="thin">
        <color indexed="64"/>
      </bottom>
      <diagonal/>
    </border>
    <border>
      <left/>
      <right style="medium">
        <color theme="0"/>
      </right>
      <top style="medium">
        <color theme="0"/>
      </top>
      <bottom style="thin">
        <color indexed="64"/>
      </bottom>
      <diagonal/>
    </border>
    <border>
      <left style="thin">
        <color theme="1" tint="0.499984740745262"/>
      </left>
      <right/>
      <top/>
      <bottom/>
      <diagonal/>
    </border>
    <border>
      <left/>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bottom/>
      <diagonal/>
    </border>
    <border>
      <left style="thin">
        <color theme="1" tint="0.499984740745262"/>
      </left>
      <right style="thin">
        <color indexed="64"/>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medium">
        <color rgb="FFFFFFFF"/>
      </left>
      <right style="medium">
        <color rgb="FFFFFFFF"/>
      </right>
      <top/>
      <bottom style="thin">
        <color theme="0"/>
      </bottom>
      <diagonal/>
    </border>
    <border>
      <left style="medium">
        <color rgb="FFFFFFFF"/>
      </left>
      <right style="thin">
        <color theme="0"/>
      </right>
      <top/>
      <bottom style="thin">
        <color theme="0"/>
      </bottom>
      <diagonal/>
    </border>
    <border>
      <left style="medium">
        <color rgb="FFFFFFFF"/>
      </left>
      <right style="thin">
        <color theme="0"/>
      </right>
      <top style="thin">
        <color theme="0"/>
      </top>
      <bottom/>
      <diagonal/>
    </border>
    <border>
      <left style="medium">
        <color rgb="FFFFFFFF"/>
      </left>
      <right/>
      <top style="thin">
        <color theme="0"/>
      </top>
      <bottom/>
      <diagonal/>
    </border>
    <border>
      <left style="thin">
        <color indexed="64"/>
      </left>
      <right style="thin">
        <color indexed="64"/>
      </right>
      <top/>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thin">
        <color indexed="64"/>
      </bottom>
      <diagonal/>
    </border>
    <border>
      <left/>
      <right style="thin">
        <color theme="0"/>
      </right>
      <top style="thin">
        <color indexed="64"/>
      </top>
      <bottom style="thin">
        <color theme="0"/>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89" fillId="0" borderId="0" applyNumberFormat="0" applyFill="0" applyBorder="0" applyAlignment="0" applyProtection="0"/>
    <xf numFmtId="0" fontId="28" fillId="0" borderId="0"/>
  </cellStyleXfs>
  <cellXfs count="919">
    <xf numFmtId="0" fontId="0" fillId="0" borderId="0" xfId="0"/>
    <xf numFmtId="0" fontId="8" fillId="2" borderId="7" xfId="0" applyFont="1" applyFill="1" applyBorder="1" applyAlignment="1">
      <alignment horizontal="center" vertical="center" wrapText="1" readingOrder="1"/>
    </xf>
    <xf numFmtId="0" fontId="8" fillId="2" borderId="8"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10" fillId="2" borderId="10" xfId="0" applyFont="1" applyFill="1" applyBorder="1" applyAlignment="1">
      <alignment horizontal="center" vertical="center" wrapText="1" readingOrder="1"/>
    </xf>
    <xf numFmtId="0" fontId="11" fillId="2" borderId="13" xfId="0" applyFont="1" applyFill="1" applyBorder="1" applyAlignment="1">
      <alignment horizontal="center" vertical="center" wrapText="1" readingOrder="1"/>
    </xf>
    <xf numFmtId="0" fontId="5" fillId="0" borderId="0" xfId="0" applyFont="1"/>
    <xf numFmtId="0" fontId="14" fillId="0" borderId="0" xfId="0" applyFont="1" applyAlignment="1"/>
    <xf numFmtId="0" fontId="11" fillId="2" borderId="11" xfId="0" applyFont="1" applyFill="1" applyBorder="1" applyAlignment="1">
      <alignment horizontal="center" vertical="center" wrapText="1" readingOrder="1"/>
    </xf>
    <xf numFmtId="0" fontId="12" fillId="4" borderId="7" xfId="0" applyFont="1" applyFill="1" applyBorder="1" applyAlignment="1">
      <alignment horizontal="justify" vertical="center" wrapText="1" readingOrder="1"/>
    </xf>
    <xf numFmtId="0" fontId="12" fillId="4" borderId="7" xfId="0" applyFont="1" applyFill="1" applyBorder="1" applyAlignment="1">
      <alignment horizontal="left" vertical="center" wrapText="1" readingOrder="1"/>
    </xf>
    <xf numFmtId="0" fontId="12" fillId="4" borderId="7" xfId="0" applyFont="1" applyFill="1" applyBorder="1" applyAlignment="1">
      <alignment horizontal="center" vertical="center" wrapText="1" readingOrder="1"/>
    </xf>
    <xf numFmtId="0" fontId="0" fillId="0" borderId="16" xfId="0" applyBorder="1"/>
    <xf numFmtId="0" fontId="18" fillId="5" borderId="14"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0" fillId="0" borderId="0" xfId="0" applyFont="1"/>
    <xf numFmtId="0" fontId="18" fillId="0" borderId="16" xfId="0" applyFont="1" applyFill="1" applyBorder="1" applyAlignment="1">
      <alignment horizontal="center" vertical="center" wrapText="1"/>
    </xf>
    <xf numFmtId="0" fontId="0" fillId="0" borderId="0" xfId="0" applyFill="1"/>
    <xf numFmtId="0" fontId="21" fillId="0" borderId="0" xfId="0" applyFont="1"/>
    <xf numFmtId="0" fontId="22" fillId="0" borderId="0" xfId="0" applyFont="1"/>
    <xf numFmtId="3" fontId="12" fillId="4" borderId="7" xfId="0" applyNumberFormat="1" applyFont="1" applyFill="1" applyBorder="1" applyAlignment="1">
      <alignment horizontal="left" vertical="center" wrapText="1" readingOrder="1"/>
    </xf>
    <xf numFmtId="0" fontId="12" fillId="4" borderId="7" xfId="0" applyFont="1" applyFill="1" applyBorder="1" applyAlignment="1">
      <alignment horizontal="justify" vertical="center" wrapText="1"/>
    </xf>
    <xf numFmtId="0" fontId="23" fillId="4" borderId="7" xfId="0" applyFont="1" applyFill="1" applyBorder="1" applyAlignment="1">
      <alignment horizontal="left" vertical="center" wrapText="1" readingOrder="1"/>
    </xf>
    <xf numFmtId="3" fontId="12" fillId="4" borderId="7" xfId="0" applyNumberFormat="1" applyFont="1" applyFill="1" applyBorder="1" applyAlignment="1">
      <alignment horizontal="center" vertical="center" wrapText="1" readingOrder="1"/>
    </xf>
    <xf numFmtId="0" fontId="2" fillId="0" borderId="0" xfId="0" applyFont="1"/>
    <xf numFmtId="0" fontId="12" fillId="0" borderId="7" xfId="0" applyFont="1" applyFill="1" applyBorder="1" applyAlignment="1">
      <alignment horizontal="center" vertical="center" wrapText="1" readingOrder="1"/>
    </xf>
    <xf numFmtId="0" fontId="23" fillId="0" borderId="16" xfId="0" applyFont="1" applyFill="1" applyBorder="1" applyAlignment="1">
      <alignment horizontal="left" vertical="center" readingOrder="1"/>
    </xf>
    <xf numFmtId="0" fontId="23" fillId="0" borderId="7" xfId="0" quotePrefix="1" applyFont="1" applyFill="1" applyBorder="1" applyAlignment="1">
      <alignment horizontal="center" vertical="center" wrapText="1" readingOrder="1"/>
    </xf>
    <xf numFmtId="0" fontId="0" fillId="0" borderId="0" xfId="0" applyAlignment="1">
      <alignment wrapText="1"/>
    </xf>
    <xf numFmtId="0" fontId="8" fillId="2" borderId="7"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24" fillId="0" borderId="0" xfId="0" applyFont="1"/>
    <xf numFmtId="0" fontId="0" fillId="0" borderId="0" xfId="0" applyAlignment="1"/>
    <xf numFmtId="0" fontId="8" fillId="2" borderId="7"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23" fillId="4" borderId="7" xfId="0" applyFont="1" applyFill="1" applyBorder="1" applyAlignment="1">
      <alignment horizontal="center" vertical="center" wrapText="1" readingOrder="1"/>
    </xf>
    <xf numFmtId="0" fontId="27" fillId="2" borderId="26" xfId="0" applyFont="1" applyFill="1" applyBorder="1" applyAlignment="1">
      <alignment horizontal="center" vertical="center" wrapText="1" readingOrder="1"/>
    </xf>
    <xf numFmtId="0" fontId="32" fillId="0" borderId="0" xfId="0" applyFont="1"/>
    <xf numFmtId="0" fontId="34" fillId="2" borderId="24" xfId="0" applyFont="1" applyFill="1" applyBorder="1" applyAlignment="1">
      <alignment horizontal="center" vertical="center" wrapText="1" readingOrder="1"/>
    </xf>
    <xf numFmtId="0" fontId="35" fillId="0" borderId="0" xfId="0" applyFont="1"/>
    <xf numFmtId="0" fontId="36" fillId="0" borderId="0" xfId="0" applyFont="1"/>
    <xf numFmtId="0" fontId="37" fillId="2" borderId="11" xfId="0" applyFont="1" applyFill="1" applyBorder="1" applyAlignment="1">
      <alignment horizontal="center" vertical="center" wrapText="1" readingOrder="1"/>
    </xf>
    <xf numFmtId="0" fontId="37" fillId="2" borderId="13" xfId="0" applyFont="1" applyFill="1" applyBorder="1" applyAlignment="1">
      <alignment horizontal="center" vertical="center" wrapText="1" readingOrder="1"/>
    </xf>
    <xf numFmtId="0" fontId="37" fillId="2" borderId="7" xfId="0" applyFont="1" applyFill="1" applyBorder="1" applyAlignment="1">
      <alignment horizontal="center" vertical="center" wrapText="1" readingOrder="1"/>
    </xf>
    <xf numFmtId="0" fontId="37" fillId="2" borderId="8" xfId="0" applyFont="1" applyFill="1" applyBorder="1" applyAlignment="1">
      <alignment horizontal="center" vertical="center" wrapText="1" readingOrder="1"/>
    </xf>
    <xf numFmtId="0" fontId="37" fillId="2" borderId="9" xfId="0" applyFont="1" applyFill="1" applyBorder="1" applyAlignment="1">
      <alignment horizontal="center" vertical="center" wrapText="1" readingOrder="1"/>
    </xf>
    <xf numFmtId="0" fontId="42" fillId="2" borderId="10" xfId="0" applyFont="1" applyFill="1" applyBorder="1" applyAlignment="1">
      <alignment horizontal="center" vertical="center" wrapText="1" readingOrder="1"/>
    </xf>
    <xf numFmtId="0" fontId="44" fillId="0" borderId="0" xfId="0" applyFont="1"/>
    <xf numFmtId="0" fontId="32" fillId="0" borderId="0" xfId="0" applyFont="1" applyBorder="1"/>
    <xf numFmtId="0" fontId="0" fillId="0" borderId="0" xfId="0" applyBorder="1"/>
    <xf numFmtId="0" fontId="48" fillId="0" borderId="0" xfId="0" applyFont="1" applyBorder="1" applyAlignment="1">
      <alignment horizontal="justify" vertical="center" wrapText="1"/>
    </xf>
    <xf numFmtId="0" fontId="8" fillId="2" borderId="7" xfId="0" applyFont="1" applyFill="1" applyBorder="1" applyAlignment="1">
      <alignment horizontal="center" vertical="center" wrapText="1" readingOrder="1"/>
    </xf>
    <xf numFmtId="0" fontId="0" fillId="0" borderId="0" xfId="0" applyAlignment="1">
      <alignment horizontal="left"/>
    </xf>
    <xf numFmtId="0" fontId="0" fillId="0" borderId="0" xfId="0" applyAlignment="1">
      <alignment vertical="center" wrapText="1"/>
    </xf>
    <xf numFmtId="0" fontId="0" fillId="0" borderId="0" xfId="0" applyAlignment="1">
      <alignment horizontal="justify" vertical="center" readingOrder="1"/>
    </xf>
    <xf numFmtId="0" fontId="8" fillId="2" borderId="26" xfId="0" applyFont="1" applyFill="1" applyBorder="1" applyAlignment="1">
      <alignment horizontal="center" vertical="center" wrapText="1" readingOrder="1"/>
    </xf>
    <xf numFmtId="0" fontId="9" fillId="2" borderId="26" xfId="0" applyFont="1" applyFill="1" applyBorder="1" applyAlignment="1">
      <alignment horizontal="center" vertical="center" wrapText="1" readingOrder="1"/>
    </xf>
    <xf numFmtId="0" fontId="10" fillId="2" borderId="26" xfId="0" applyFont="1" applyFill="1" applyBorder="1" applyAlignment="1">
      <alignment horizontal="center" vertical="center" wrapText="1" readingOrder="1"/>
    </xf>
    <xf numFmtId="0" fontId="11" fillId="2" borderId="26" xfId="0" applyFont="1" applyFill="1" applyBorder="1" applyAlignment="1">
      <alignment horizontal="center" vertical="center" wrapText="1" readingOrder="1"/>
    </xf>
    <xf numFmtId="0" fontId="12" fillId="7" borderId="26" xfId="0" applyFont="1" applyFill="1" applyBorder="1" applyAlignment="1">
      <alignment horizontal="justify" vertical="center" wrapText="1" readingOrder="1"/>
    </xf>
    <xf numFmtId="0" fontId="12" fillId="7" borderId="26" xfId="0" applyFont="1" applyFill="1" applyBorder="1" applyAlignment="1">
      <alignment horizontal="left" vertical="center" wrapText="1" readingOrder="1"/>
    </xf>
    <xf numFmtId="0" fontId="12" fillId="7" borderId="26" xfId="0" applyFont="1" applyFill="1" applyBorder="1" applyAlignment="1">
      <alignment horizontal="left" vertical="center" wrapText="1"/>
    </xf>
    <xf numFmtId="0" fontId="12" fillId="7" borderId="26" xfId="0" applyFont="1" applyFill="1" applyBorder="1" applyAlignment="1">
      <alignment horizontal="center" vertical="center" wrapText="1"/>
    </xf>
    <xf numFmtId="166" fontId="12" fillId="7" borderId="26" xfId="1" applyNumberFormat="1" applyFont="1" applyFill="1" applyBorder="1" applyAlignment="1">
      <alignment horizontal="center" vertical="center" wrapText="1" readingOrder="1"/>
    </xf>
    <xf numFmtId="0" fontId="12" fillId="7" borderId="26" xfId="0" applyFont="1" applyFill="1" applyBorder="1" applyAlignment="1">
      <alignment horizontal="justify" vertical="center" wrapText="1"/>
    </xf>
    <xf numFmtId="3" fontId="12" fillId="7" borderId="26" xfId="1" applyNumberFormat="1" applyFont="1" applyFill="1" applyBorder="1" applyAlignment="1">
      <alignment horizontal="center" vertical="center" wrapText="1" readingOrder="1"/>
    </xf>
    <xf numFmtId="3" fontId="14" fillId="7" borderId="26" xfId="0" quotePrefix="1" applyNumberFormat="1" applyFont="1" applyFill="1" applyBorder="1" applyAlignment="1">
      <alignment horizontal="center" vertical="center" wrapText="1" readingOrder="1"/>
    </xf>
    <xf numFmtId="3" fontId="14" fillId="7" borderId="26" xfId="0" applyNumberFormat="1" applyFont="1" applyFill="1" applyBorder="1" applyAlignment="1">
      <alignment horizontal="center" vertical="center" wrapText="1" readingOrder="1"/>
    </xf>
    <xf numFmtId="0" fontId="12" fillId="7" borderId="26" xfId="0" applyFont="1" applyFill="1" applyBorder="1" applyAlignment="1">
      <alignment horizontal="center" vertical="center" readingOrder="1"/>
    </xf>
    <xf numFmtId="3" fontId="14" fillId="7" borderId="26" xfId="1" applyNumberFormat="1" applyFont="1" applyFill="1" applyBorder="1" applyAlignment="1">
      <alignment horizontal="center" vertical="center" wrapText="1" readingOrder="1"/>
    </xf>
    <xf numFmtId="9" fontId="14" fillId="7" borderId="26" xfId="0" applyNumberFormat="1" applyFont="1" applyFill="1" applyBorder="1" applyAlignment="1">
      <alignment horizontal="center" vertical="center" wrapText="1" readingOrder="1"/>
    </xf>
    <xf numFmtId="0" fontId="18" fillId="0" borderId="0" xfId="0" applyFont="1" applyFill="1" applyBorder="1" applyAlignment="1">
      <alignment horizontal="center" vertical="center" wrapText="1"/>
    </xf>
    <xf numFmtId="0" fontId="8" fillId="2" borderId="26" xfId="0" applyFont="1" applyFill="1" applyBorder="1" applyAlignment="1">
      <alignment vertical="center" wrapText="1" readingOrder="1"/>
    </xf>
    <xf numFmtId="0" fontId="49" fillId="7" borderId="26" xfId="0" applyFont="1" applyFill="1" applyBorder="1" applyAlignment="1">
      <alignment horizontal="justify" vertical="center" wrapText="1" readingOrder="1"/>
    </xf>
    <xf numFmtId="0" fontId="25" fillId="7" borderId="26" xfId="0" applyFont="1" applyFill="1" applyBorder="1" applyAlignment="1">
      <alignment horizontal="center" vertical="center" wrapText="1" readingOrder="1"/>
    </xf>
    <xf numFmtId="9" fontId="13" fillId="7" borderId="26" xfId="0" applyNumberFormat="1" applyFont="1" applyFill="1" applyBorder="1" applyAlignment="1">
      <alignment horizontal="center" vertical="center" wrapText="1" readingOrder="1"/>
    </xf>
    <xf numFmtId="0" fontId="49" fillId="7" borderId="26"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0" fontId="11" fillId="2" borderId="10" xfId="0" applyFont="1" applyFill="1" applyBorder="1" applyAlignment="1">
      <alignment horizontal="center" vertical="center" wrapText="1" readingOrder="1"/>
    </xf>
    <xf numFmtId="0" fontId="55" fillId="0" borderId="0" xfId="0" applyFont="1" applyBorder="1" applyAlignment="1">
      <alignment vertical="center"/>
    </xf>
    <xf numFmtId="0" fontId="31" fillId="0" borderId="0" xfId="0" applyFont="1" applyFill="1" applyBorder="1" applyAlignment="1">
      <alignment horizontal="justify" vertical="center" wrapText="1" readingOrder="1"/>
    </xf>
    <xf numFmtId="0" fontId="28" fillId="0" borderId="0" xfId="0" applyFont="1" applyFill="1" applyBorder="1" applyAlignment="1">
      <alignment horizontal="left" vertical="center" wrapText="1" readingOrder="1"/>
    </xf>
    <xf numFmtId="0" fontId="31" fillId="0" borderId="0" xfId="0" applyFont="1" applyFill="1" applyBorder="1" applyAlignment="1">
      <alignment horizontal="center" vertical="center" wrapText="1"/>
    </xf>
    <xf numFmtId="0" fontId="31"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readingOrder="1"/>
    </xf>
    <xf numFmtId="0" fontId="0" fillId="0" borderId="0" xfId="0" applyFill="1" applyBorder="1" applyAlignment="1">
      <alignment horizontal="left" vertical="center" wrapText="1" readingOrder="1"/>
    </xf>
    <xf numFmtId="0" fontId="31" fillId="7" borderId="0" xfId="0" applyFont="1" applyFill="1" applyAlignment="1">
      <alignment horizontal="left" vertical="center" wrapText="1"/>
    </xf>
    <xf numFmtId="0" fontId="31" fillId="7" borderId="7" xfId="0" applyFont="1" applyFill="1" applyBorder="1" applyAlignment="1">
      <alignment horizontal="left" vertical="top" wrapText="1" readingOrder="1"/>
    </xf>
    <xf numFmtId="0" fontId="19" fillId="7" borderId="7" xfId="0" applyFont="1" applyFill="1" applyBorder="1" applyAlignment="1">
      <alignment horizontal="center" vertical="center" wrapText="1" readingOrder="1"/>
    </xf>
    <xf numFmtId="0" fontId="19" fillId="7" borderId="7" xfId="0" applyNumberFormat="1" applyFont="1" applyFill="1" applyBorder="1" applyAlignment="1">
      <alignment horizontal="center" vertical="center" wrapText="1" readingOrder="1"/>
    </xf>
    <xf numFmtId="0" fontId="19" fillId="7" borderId="7" xfId="0" applyFont="1" applyFill="1" applyBorder="1" applyAlignment="1">
      <alignment horizontal="left" vertical="center" wrapText="1" readingOrder="1"/>
    </xf>
    <xf numFmtId="0" fontId="31" fillId="7" borderId="7" xfId="0" applyFont="1" applyFill="1" applyBorder="1" applyAlignment="1">
      <alignment horizontal="left" vertical="center" wrapText="1" readingOrder="1"/>
    </xf>
    <xf numFmtId="0" fontId="31" fillId="7" borderId="7" xfId="0" applyFont="1" applyFill="1" applyBorder="1" applyAlignment="1">
      <alignment horizontal="left" vertical="center" wrapText="1"/>
    </xf>
    <xf numFmtId="0" fontId="31" fillId="7" borderId="7"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31" fillId="7" borderId="7" xfId="0" applyFont="1" applyFill="1" applyBorder="1" applyAlignment="1">
      <alignment horizontal="justify" vertical="center" wrapText="1" readingOrder="1"/>
    </xf>
    <xf numFmtId="9" fontId="28" fillId="7" borderId="7" xfId="0" applyNumberFormat="1" applyFont="1" applyFill="1" applyBorder="1" applyAlignment="1">
      <alignment horizontal="center" vertical="center" wrapText="1"/>
    </xf>
    <xf numFmtId="0" fontId="28" fillId="7" borderId="7" xfId="0" applyFont="1" applyFill="1" applyBorder="1" applyAlignment="1">
      <alignment horizontal="left" vertical="center" wrapText="1" readingOrder="1"/>
    </xf>
    <xf numFmtId="49" fontId="0" fillId="0" borderId="0" xfId="0" applyNumberFormat="1"/>
    <xf numFmtId="0" fontId="67" fillId="0" borderId="0" xfId="0" applyFont="1"/>
    <xf numFmtId="0" fontId="14" fillId="4" borderId="34" xfId="0" applyFont="1" applyFill="1" applyBorder="1" applyAlignment="1">
      <alignment horizontal="center" vertical="center" wrapText="1"/>
    </xf>
    <xf numFmtId="0" fontId="12" fillId="4" borderId="0" xfId="0" applyFont="1" applyFill="1" applyBorder="1" applyAlignment="1">
      <alignment horizontal="center" vertical="center" wrapText="1" readingOrder="1"/>
    </xf>
    <xf numFmtId="0" fontId="0" fillId="4" borderId="0" xfId="0" applyFill="1" applyAlignment="1">
      <alignment horizontal="center" vertical="center"/>
    </xf>
    <xf numFmtId="0" fontId="12" fillId="4" borderId="17" xfId="0" applyNumberFormat="1" applyFont="1" applyFill="1" applyBorder="1" applyAlignment="1">
      <alignment horizontal="center" vertical="center" wrapText="1" readingOrder="1"/>
    </xf>
    <xf numFmtId="0" fontId="0" fillId="4" borderId="7" xfId="0" applyFill="1" applyBorder="1" applyAlignment="1">
      <alignment wrapText="1"/>
    </xf>
    <xf numFmtId="0" fontId="0" fillId="4" borderId="7" xfId="0" applyFill="1" applyBorder="1" applyAlignment="1">
      <alignment horizontal="center" vertical="center" wrapText="1"/>
    </xf>
    <xf numFmtId="0" fontId="23" fillId="4"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7" xfId="0" applyFont="1" applyFill="1" applyBorder="1" applyAlignment="1">
      <alignment horizontal="center" vertical="center" wrapText="1" readingOrder="1"/>
    </xf>
    <xf numFmtId="0" fontId="12" fillId="4" borderId="7" xfId="0" applyFont="1" applyFill="1" applyBorder="1" applyAlignment="1">
      <alignment horizontal="center" vertical="center" readingOrder="1"/>
    </xf>
    <xf numFmtId="0" fontId="0" fillId="0" borderId="35" xfId="0" applyBorder="1" applyAlignment="1"/>
    <xf numFmtId="0" fontId="14" fillId="4" borderId="36" xfId="0" applyFont="1" applyFill="1" applyBorder="1" applyAlignment="1">
      <alignment horizontal="center" vertical="center" wrapText="1"/>
    </xf>
    <xf numFmtId="0" fontId="12" fillId="4" borderId="15" xfId="0" applyFont="1" applyFill="1" applyBorder="1" applyAlignment="1">
      <alignment horizontal="center" vertical="center" wrapText="1" readingOrder="1"/>
    </xf>
    <xf numFmtId="3" fontId="12" fillId="4" borderId="35" xfId="0" applyNumberFormat="1" applyFont="1" applyFill="1" applyBorder="1" applyAlignment="1">
      <alignment horizontal="center" vertical="center" wrapText="1" readingOrder="1"/>
    </xf>
    <xf numFmtId="9" fontId="12" fillId="4" borderId="7" xfId="0" applyNumberFormat="1" applyFont="1" applyFill="1" applyBorder="1" applyAlignment="1">
      <alignment horizontal="center" vertical="center" wrapText="1" readingOrder="1"/>
    </xf>
    <xf numFmtId="0" fontId="23" fillId="4" borderId="37" xfId="0" applyFont="1" applyFill="1" applyBorder="1" applyAlignment="1">
      <alignment horizontal="center" vertical="center" wrapText="1" readingOrder="1"/>
    </xf>
    <xf numFmtId="0" fontId="14" fillId="4" borderId="7" xfId="0"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7" xfId="0" applyFill="1" applyBorder="1" applyAlignment="1">
      <alignment horizontal="center" vertical="center"/>
    </xf>
    <xf numFmtId="0" fontId="23" fillId="4" borderId="14" xfId="0" applyFont="1" applyFill="1" applyBorder="1" applyAlignment="1">
      <alignment vertical="center" wrapText="1" readingOrder="1"/>
    </xf>
    <xf numFmtId="0" fontId="73" fillId="8" borderId="0" xfId="0" applyFont="1" applyFill="1" applyAlignment="1">
      <alignment vertical="top" wrapText="1"/>
    </xf>
    <xf numFmtId="3" fontId="12" fillId="4" borderId="17" xfId="0" applyNumberFormat="1" applyFont="1" applyFill="1" applyBorder="1" applyAlignment="1">
      <alignment horizontal="center" vertical="center" wrapText="1" readingOrder="1"/>
    </xf>
    <xf numFmtId="0" fontId="23" fillId="4" borderId="38" xfId="0" applyFont="1" applyFill="1" applyBorder="1" applyAlignment="1">
      <alignment vertical="center" wrapText="1" readingOrder="1"/>
    </xf>
    <xf numFmtId="3" fontId="12" fillId="4" borderId="15" xfId="0" applyNumberFormat="1" applyFont="1" applyFill="1" applyBorder="1" applyAlignment="1">
      <alignment horizontal="center" vertical="center" wrapText="1" readingOrder="1"/>
    </xf>
    <xf numFmtId="0" fontId="23" fillId="4" borderId="9" xfId="0" applyFont="1" applyFill="1" applyBorder="1" applyAlignment="1">
      <alignment vertical="center" wrapText="1" readingOrder="1"/>
    </xf>
    <xf numFmtId="0" fontId="73" fillId="0" borderId="0" xfId="0" applyFont="1" applyAlignment="1">
      <alignment vertical="top" wrapText="1"/>
    </xf>
    <xf numFmtId="0" fontId="73" fillId="0" borderId="0" xfId="0" applyFont="1" applyAlignment="1">
      <alignment wrapText="1"/>
    </xf>
    <xf numFmtId="0" fontId="12" fillId="4" borderId="7" xfId="0" applyFont="1" applyFill="1" applyBorder="1" applyAlignment="1">
      <alignment horizontal="center" vertical="center"/>
    </xf>
    <xf numFmtId="0" fontId="73" fillId="0" borderId="0" xfId="0" applyFont="1" applyFill="1" applyBorder="1" applyAlignment="1">
      <alignment vertical="top" wrapText="1"/>
    </xf>
    <xf numFmtId="0" fontId="12" fillId="4" borderId="9" xfId="0" applyFont="1" applyFill="1" applyBorder="1" applyAlignment="1">
      <alignment horizontal="left" vertical="center" wrapText="1" readingOrder="1"/>
    </xf>
    <xf numFmtId="0" fontId="12" fillId="4" borderId="9" xfId="0" applyFont="1" applyFill="1" applyBorder="1" applyAlignment="1">
      <alignment horizontal="justify" vertical="center" wrapText="1"/>
    </xf>
    <xf numFmtId="0" fontId="12" fillId="4" borderId="9" xfId="0" applyFont="1" applyFill="1" applyBorder="1" applyAlignment="1">
      <alignment horizontal="center" vertical="center" wrapText="1"/>
    </xf>
    <xf numFmtId="0" fontId="12" fillId="4" borderId="9" xfId="0" applyFont="1" applyFill="1" applyBorder="1" applyAlignment="1">
      <alignment horizontal="center" vertical="center" readingOrder="1"/>
    </xf>
    <xf numFmtId="3" fontId="12" fillId="4" borderId="9" xfId="0" applyNumberFormat="1" applyFont="1" applyFill="1" applyBorder="1" applyAlignment="1">
      <alignment horizontal="center" vertical="center" wrapText="1" readingOrder="1"/>
    </xf>
    <xf numFmtId="0" fontId="23" fillId="4" borderId="17" xfId="0" applyFont="1" applyFill="1" applyBorder="1" applyAlignment="1">
      <alignment horizontal="left" vertical="center" wrapText="1" readingOrder="1"/>
    </xf>
    <xf numFmtId="10" fontId="12" fillId="4" borderId="22" xfId="0" applyNumberFormat="1" applyFont="1" applyFill="1" applyBorder="1" applyAlignment="1">
      <alignment horizontal="center" vertical="center" wrapText="1" readingOrder="1"/>
    </xf>
    <xf numFmtId="0" fontId="12" fillId="4" borderId="22" xfId="0" applyFont="1" applyFill="1" applyBorder="1" applyAlignment="1">
      <alignment horizontal="center" vertical="center" wrapText="1"/>
    </xf>
    <xf numFmtId="0" fontId="23" fillId="4" borderId="37" xfId="0" applyFont="1" applyFill="1" applyBorder="1" applyAlignment="1">
      <alignment vertical="center" wrapText="1" readingOrder="1"/>
    </xf>
    <xf numFmtId="0" fontId="23" fillId="4" borderId="39" xfId="0" applyFont="1" applyFill="1" applyBorder="1" applyAlignment="1">
      <alignment vertical="center" wrapText="1" readingOrder="1"/>
    </xf>
    <xf numFmtId="9" fontId="12" fillId="4" borderId="22" xfId="0" applyNumberFormat="1" applyFont="1" applyFill="1" applyBorder="1" applyAlignment="1">
      <alignment horizontal="center" vertical="center" wrapText="1" readingOrder="1"/>
    </xf>
    <xf numFmtId="0" fontId="12" fillId="4" borderId="0" xfId="0" applyFont="1" applyFill="1" applyBorder="1" applyAlignment="1">
      <alignment horizontal="center" vertical="center" readingOrder="1"/>
    </xf>
    <xf numFmtId="10" fontId="12" fillId="4" borderId="7" xfId="0" applyNumberFormat="1" applyFont="1" applyFill="1" applyBorder="1" applyAlignment="1">
      <alignment horizontal="center" vertical="center" wrapText="1" readingOrder="1"/>
    </xf>
    <xf numFmtId="0" fontId="28" fillId="5" borderId="0" xfId="0" applyFont="1" applyFill="1" applyBorder="1" applyAlignment="1">
      <alignment horizontal="center" vertical="center" wrapText="1" readingOrder="1"/>
    </xf>
    <xf numFmtId="0" fontId="75" fillId="5" borderId="0" xfId="0" applyFont="1" applyFill="1"/>
    <xf numFmtId="0" fontId="14" fillId="7" borderId="55" xfId="0" applyFont="1" applyFill="1" applyBorder="1" applyAlignment="1">
      <alignment vertical="center" wrapText="1"/>
    </xf>
    <xf numFmtId="0" fontId="14" fillId="7" borderId="55" xfId="0" applyFont="1" applyFill="1" applyBorder="1" applyAlignment="1">
      <alignment horizontal="center" vertical="center" wrapText="1"/>
    </xf>
    <xf numFmtId="0" fontId="12" fillId="7" borderId="46" xfId="0" applyFont="1" applyFill="1" applyBorder="1" applyAlignment="1">
      <alignment horizontal="justify" vertical="center" wrapText="1"/>
    </xf>
    <xf numFmtId="0" fontId="14" fillId="7" borderId="55" xfId="0" applyFont="1" applyFill="1" applyBorder="1" applyAlignment="1">
      <alignment horizontal="center" vertical="center"/>
    </xf>
    <xf numFmtId="3" fontId="12" fillId="7" borderId="43" xfId="0" applyNumberFormat="1" applyFont="1" applyFill="1" applyBorder="1" applyAlignment="1">
      <alignment horizontal="center" vertical="center" wrapText="1" readingOrder="1"/>
    </xf>
    <xf numFmtId="0" fontId="12" fillId="7" borderId="56" xfId="0" applyFont="1" applyFill="1" applyBorder="1" applyAlignment="1">
      <alignment horizontal="center" vertical="center" wrapText="1" readingOrder="1"/>
    </xf>
    <xf numFmtId="0" fontId="14" fillId="7" borderId="43" xfId="0" applyFont="1" applyFill="1" applyBorder="1" applyAlignment="1">
      <alignment horizontal="center" vertical="center" wrapText="1"/>
    </xf>
    <xf numFmtId="0" fontId="23" fillId="7" borderId="55" xfId="0" applyFont="1" applyFill="1" applyBorder="1" applyAlignment="1">
      <alignment horizontal="left" vertical="center" wrapText="1" readingOrder="1"/>
    </xf>
    <xf numFmtId="0" fontId="12" fillId="7" borderId="56" xfId="0" applyFont="1" applyFill="1" applyBorder="1" applyAlignment="1">
      <alignment horizontal="justify" vertical="center" wrapText="1"/>
    </xf>
    <xf numFmtId="0" fontId="12" fillId="7" borderId="57" xfId="0" applyFont="1" applyFill="1" applyBorder="1" applyAlignment="1">
      <alignment horizontal="center" vertical="center" wrapText="1"/>
    </xf>
    <xf numFmtId="0" fontId="12" fillId="7" borderId="44" xfId="0" applyFont="1" applyFill="1" applyBorder="1" applyAlignment="1">
      <alignment horizontal="center" vertical="center" wrapText="1"/>
    </xf>
    <xf numFmtId="3" fontId="12" fillId="7" borderId="55" xfId="0" applyNumberFormat="1" applyFont="1" applyFill="1" applyBorder="1" applyAlignment="1">
      <alignment horizontal="center" vertical="center" wrapText="1" readingOrder="1"/>
    </xf>
    <xf numFmtId="9" fontId="12" fillId="7" borderId="0" xfId="0" applyNumberFormat="1" applyFont="1" applyFill="1" applyBorder="1" applyAlignment="1">
      <alignment horizontal="center" vertical="center" wrapText="1" readingOrder="1"/>
    </xf>
    <xf numFmtId="0" fontId="12" fillId="7" borderId="55" xfId="0" applyFont="1" applyFill="1" applyBorder="1" applyAlignment="1">
      <alignment horizontal="center" vertical="center" wrapText="1" readingOrder="1"/>
    </xf>
    <xf numFmtId="0" fontId="12" fillId="7" borderId="56" xfId="0" applyFont="1" applyFill="1" applyBorder="1" applyAlignment="1">
      <alignment horizontal="left" vertical="center" wrapText="1"/>
    </xf>
    <xf numFmtId="0" fontId="12" fillId="7" borderId="58" xfId="0" applyFont="1" applyFill="1" applyBorder="1" applyAlignment="1">
      <alignment horizontal="center" vertical="center" wrapText="1" readingOrder="1"/>
    </xf>
    <xf numFmtId="0" fontId="12" fillId="7" borderId="59" xfId="0" applyFont="1" applyFill="1" applyBorder="1" applyAlignment="1">
      <alignment horizontal="center" vertical="center" wrapText="1" readingOrder="1"/>
    </xf>
    <xf numFmtId="9" fontId="12" fillId="7" borderId="59" xfId="0" applyNumberFormat="1" applyFont="1" applyFill="1" applyBorder="1" applyAlignment="1">
      <alignment horizontal="center" vertical="center" wrapText="1" readingOrder="1"/>
    </xf>
    <xf numFmtId="0" fontId="14" fillId="7" borderId="43" xfId="0" applyFont="1" applyFill="1" applyBorder="1" applyAlignment="1">
      <alignment vertical="center" wrapText="1"/>
    </xf>
    <xf numFmtId="0" fontId="12" fillId="7" borderId="60" xfId="0" applyFont="1" applyFill="1" applyBorder="1" applyAlignment="1">
      <alignment horizontal="center" vertical="center" wrapText="1" readingOrder="1"/>
    </xf>
    <xf numFmtId="0" fontId="12" fillId="7" borderId="61" xfId="0" applyFont="1" applyFill="1" applyBorder="1" applyAlignment="1">
      <alignment horizontal="center" vertical="center" wrapText="1"/>
    </xf>
    <xf numFmtId="0" fontId="12" fillId="7" borderId="62" xfId="0" applyFont="1" applyFill="1" applyBorder="1" applyAlignment="1">
      <alignment horizontal="center" vertical="center" wrapText="1"/>
    </xf>
    <xf numFmtId="0" fontId="12" fillId="7" borderId="43" xfId="0" applyFont="1" applyFill="1" applyBorder="1" applyAlignment="1">
      <alignment horizontal="center" vertical="center" wrapText="1"/>
    </xf>
    <xf numFmtId="0" fontId="12" fillId="7" borderId="63" xfId="0" applyFont="1" applyFill="1" applyBorder="1" applyAlignment="1">
      <alignment horizontal="center" vertical="center" readingOrder="1"/>
    </xf>
    <xf numFmtId="3" fontId="12" fillId="7" borderId="63" xfId="0" applyNumberFormat="1" applyFont="1" applyFill="1" applyBorder="1" applyAlignment="1">
      <alignment horizontal="center" vertical="center" wrapText="1" readingOrder="1"/>
    </xf>
    <xf numFmtId="0" fontId="12" fillId="7" borderId="63" xfId="0" applyFont="1" applyFill="1" applyBorder="1" applyAlignment="1">
      <alignment horizontal="center" vertical="center" wrapText="1" readingOrder="1"/>
    </xf>
    <xf numFmtId="0" fontId="0" fillId="7" borderId="55" xfId="0" applyFill="1" applyBorder="1" applyAlignment="1">
      <alignment horizontal="center" vertical="center" wrapText="1"/>
    </xf>
    <xf numFmtId="0" fontId="12" fillId="7" borderId="43" xfId="0" applyFont="1" applyFill="1" applyBorder="1" applyAlignment="1">
      <alignment horizontal="left" vertical="center" wrapText="1" readingOrder="1"/>
    </xf>
    <xf numFmtId="0" fontId="12" fillId="7" borderId="0" xfId="0" applyFont="1" applyFill="1" applyBorder="1" applyAlignment="1">
      <alignment horizontal="justify" vertical="center" wrapText="1"/>
    </xf>
    <xf numFmtId="0" fontId="12" fillId="7" borderId="64" xfId="0" applyFont="1" applyFill="1" applyBorder="1" applyAlignment="1">
      <alignment horizontal="center" vertical="center" wrapText="1"/>
    </xf>
    <xf numFmtId="0" fontId="12" fillId="7" borderId="65" xfId="0" applyFont="1" applyFill="1" applyBorder="1" applyAlignment="1">
      <alignment horizontal="center" vertical="center" readingOrder="1"/>
    </xf>
    <xf numFmtId="3" fontId="12" fillId="7" borderId="50" xfId="0" applyNumberFormat="1" applyFont="1" applyFill="1" applyBorder="1" applyAlignment="1">
      <alignment horizontal="center" vertical="center" wrapText="1" readingOrder="1"/>
    </xf>
    <xf numFmtId="0" fontId="12" fillId="7" borderId="66" xfId="0" applyFont="1" applyFill="1" applyBorder="1" applyAlignment="1">
      <alignment horizontal="center" vertical="center" wrapText="1" readingOrder="1"/>
    </xf>
    <xf numFmtId="0" fontId="12" fillId="7" borderId="57" xfId="0" applyFont="1" applyFill="1" applyBorder="1" applyAlignment="1">
      <alignment horizontal="justify" vertical="center" wrapText="1"/>
    </xf>
    <xf numFmtId="0" fontId="12" fillId="7" borderId="67" xfId="0" applyFont="1" applyFill="1" applyBorder="1" applyAlignment="1">
      <alignment horizontal="center" vertical="center" wrapText="1"/>
    </xf>
    <xf numFmtId="0" fontId="12" fillId="7" borderId="55" xfId="0" applyFont="1" applyFill="1" applyBorder="1" applyAlignment="1">
      <alignment horizontal="center" vertical="center" readingOrder="1"/>
    </xf>
    <xf numFmtId="0" fontId="12" fillId="7" borderId="49"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68" xfId="0" applyFont="1" applyFill="1" applyBorder="1" applyAlignment="1">
      <alignment horizontal="center" vertical="center" readingOrder="1"/>
    </xf>
    <xf numFmtId="0" fontId="23" fillId="7" borderId="56" xfId="0" applyFont="1" applyFill="1" applyBorder="1" applyAlignment="1">
      <alignment horizontal="left" vertical="center" wrapText="1" readingOrder="1"/>
    </xf>
    <xf numFmtId="0" fontId="12" fillId="7" borderId="66" xfId="0" applyFont="1" applyFill="1" applyBorder="1" applyAlignment="1">
      <alignment horizontal="left" vertical="center" wrapText="1"/>
    </xf>
    <xf numFmtId="0" fontId="12" fillId="7" borderId="68" xfId="0" applyFont="1" applyFill="1" applyBorder="1" applyAlignment="1">
      <alignment horizontal="center" vertical="center" wrapText="1" readingOrder="1"/>
    </xf>
    <xf numFmtId="0" fontId="8" fillId="2" borderId="2" xfId="0" applyFont="1" applyFill="1" applyBorder="1" applyAlignment="1">
      <alignment horizontal="center" vertical="center" wrapText="1" readingOrder="1"/>
    </xf>
    <xf numFmtId="0" fontId="8" fillId="2" borderId="34" xfId="0" applyFont="1" applyFill="1" applyBorder="1" applyAlignment="1">
      <alignment horizontal="center" vertical="center" wrapText="1" readingOrder="1"/>
    </xf>
    <xf numFmtId="0" fontId="8" fillId="2" borderId="69" xfId="0" applyFont="1" applyFill="1" applyBorder="1" applyAlignment="1">
      <alignment horizontal="center" vertical="center" wrapText="1" readingOrder="1"/>
    </xf>
    <xf numFmtId="0" fontId="12" fillId="4" borderId="7" xfId="0" applyNumberFormat="1" applyFont="1" applyFill="1" applyBorder="1" applyAlignment="1">
      <alignment horizontal="center" vertical="center" wrapText="1" readingOrder="1"/>
    </xf>
    <xf numFmtId="0" fontId="0" fillId="4" borderId="0" xfId="0" applyFill="1" applyAlignment="1">
      <alignment horizontal="center" vertical="center" wrapText="1" readingOrder="1"/>
    </xf>
    <xf numFmtId="0" fontId="0" fillId="4" borderId="7" xfId="0" applyFill="1" applyBorder="1" applyAlignment="1">
      <alignment horizontal="center" vertical="center" wrapText="1" readingOrder="1"/>
    </xf>
    <xf numFmtId="0" fontId="23" fillId="4" borderId="15" xfId="0" applyFont="1" applyFill="1" applyBorder="1" applyAlignment="1">
      <alignment horizontal="center" vertical="center" wrapText="1" readingOrder="1"/>
    </xf>
    <xf numFmtId="0" fontId="23" fillId="4" borderId="14" xfId="0" applyFont="1" applyFill="1" applyBorder="1" applyAlignment="1">
      <alignment horizontal="center" vertical="center" wrapText="1" readingOrder="1"/>
    </xf>
    <xf numFmtId="0" fontId="0" fillId="0" borderId="35" xfId="0" applyBorder="1" applyAlignment="1">
      <alignment horizontal="center"/>
    </xf>
    <xf numFmtId="0" fontId="11" fillId="2" borderId="33" xfId="0" applyFont="1" applyFill="1" applyBorder="1" applyAlignment="1">
      <alignment horizontal="center" vertical="center" wrapText="1" readingOrder="1"/>
    </xf>
    <xf numFmtId="0" fontId="14" fillId="4" borderId="7" xfId="0" applyFont="1" applyFill="1" applyBorder="1" applyAlignment="1">
      <alignment horizontal="center" vertical="center" wrapText="1" readingOrder="1"/>
    </xf>
    <xf numFmtId="0" fontId="14" fillId="4" borderId="34" xfId="0" applyFont="1" applyFill="1" applyBorder="1" applyAlignment="1">
      <alignment horizontal="center" vertical="center" wrapText="1" readingOrder="1"/>
    </xf>
    <xf numFmtId="0" fontId="12" fillId="4" borderId="9" xfId="0" applyFont="1" applyFill="1" applyBorder="1" applyAlignment="1">
      <alignment horizontal="center" vertical="center" wrapText="1" readingOrder="1"/>
    </xf>
    <xf numFmtId="0" fontId="14" fillId="4" borderId="34" xfId="0" applyFont="1" applyFill="1" applyBorder="1" applyAlignment="1">
      <alignment horizontal="center" vertical="center" readingOrder="1"/>
    </xf>
    <xf numFmtId="9" fontId="14" fillId="4" borderId="7" xfId="0" applyNumberFormat="1" applyFont="1" applyFill="1" applyBorder="1" applyAlignment="1">
      <alignment horizontal="center" vertical="center" wrapText="1" readingOrder="1"/>
    </xf>
    <xf numFmtId="0" fontId="0" fillId="4" borderId="0" xfId="0" applyFill="1" applyAlignment="1">
      <alignment horizontal="center" vertical="center" wrapText="1"/>
    </xf>
    <xf numFmtId="0" fontId="23" fillId="4" borderId="9" xfId="0" applyFont="1" applyFill="1" applyBorder="1" applyAlignment="1">
      <alignment horizontal="center" vertical="center" wrapText="1" readingOrder="1"/>
    </xf>
    <xf numFmtId="4" fontId="12" fillId="4" borderId="7" xfId="0" applyNumberFormat="1" applyFont="1" applyFill="1" applyBorder="1" applyAlignment="1">
      <alignment horizontal="center" vertical="center" wrapText="1" readingOrder="1"/>
    </xf>
    <xf numFmtId="0" fontId="0" fillId="0" borderId="70" xfId="0" applyFill="1" applyBorder="1"/>
    <xf numFmtId="0" fontId="26" fillId="0" borderId="76" xfId="0" applyFont="1" applyFill="1" applyBorder="1"/>
    <xf numFmtId="0" fontId="0" fillId="0" borderId="0" xfId="0" applyFill="1" applyBorder="1"/>
    <xf numFmtId="0" fontId="22" fillId="0" borderId="0" xfId="0" applyFont="1" applyFill="1" applyBorder="1"/>
    <xf numFmtId="0" fontId="0" fillId="0" borderId="0" xfId="0" applyFill="1" applyBorder="1" applyAlignment="1">
      <alignment horizontal="center"/>
    </xf>
    <xf numFmtId="0" fontId="0" fillId="0" borderId="77" xfId="0" applyFill="1" applyBorder="1"/>
    <xf numFmtId="0" fontId="0" fillId="0" borderId="79" xfId="0" applyFill="1" applyBorder="1"/>
    <xf numFmtId="0" fontId="3" fillId="2" borderId="70" xfId="0" applyFont="1" applyFill="1" applyBorder="1" applyAlignment="1">
      <alignment horizontal="center" vertical="center" wrapText="1" readingOrder="1"/>
    </xf>
    <xf numFmtId="0" fontId="3" fillId="2" borderId="70" xfId="0" applyFont="1" applyFill="1" applyBorder="1" applyAlignment="1">
      <alignment horizontal="center" vertical="center" wrapText="1"/>
    </xf>
    <xf numFmtId="0" fontId="3" fillId="2" borderId="80" xfId="0" applyFont="1" applyFill="1" applyBorder="1" applyAlignment="1">
      <alignment horizontal="center" vertical="center" wrapText="1" readingOrder="1"/>
    </xf>
    <xf numFmtId="0" fontId="26" fillId="2" borderId="80" xfId="0" applyFont="1" applyFill="1" applyBorder="1" applyAlignment="1">
      <alignment horizontal="center" vertical="center" wrapText="1"/>
    </xf>
    <xf numFmtId="0" fontId="26" fillId="2" borderId="80" xfId="0" applyFont="1" applyFill="1" applyBorder="1" applyAlignment="1">
      <alignment horizontal="center" vertical="center" wrapText="1" readingOrder="1"/>
    </xf>
    <xf numFmtId="0" fontId="0" fillId="0" borderId="82" xfId="0" applyFill="1" applyBorder="1"/>
    <xf numFmtId="0" fontId="27" fillId="2" borderId="85" xfId="0" applyFont="1" applyFill="1" applyBorder="1" applyAlignment="1">
      <alignment horizontal="center" vertical="center" wrapText="1" readingOrder="1"/>
    </xf>
    <xf numFmtId="0" fontId="12" fillId="4" borderId="57" xfId="0" applyFont="1" applyFill="1" applyBorder="1" applyAlignment="1">
      <alignment vertical="center" wrapText="1" readingOrder="1"/>
    </xf>
    <xf numFmtId="0" fontId="14" fillId="4" borderId="57" xfId="0" applyFont="1" applyFill="1" applyBorder="1" applyAlignment="1">
      <alignment vertical="center" wrapText="1"/>
    </xf>
    <xf numFmtId="0" fontId="12" fillId="4" borderId="57" xfId="0" applyFont="1" applyFill="1" applyBorder="1" applyAlignment="1">
      <alignment horizontal="center" vertical="center" wrapText="1" readingOrder="1"/>
    </xf>
    <xf numFmtId="3" fontId="12" fillId="4" borderId="57" xfId="0" applyNumberFormat="1" applyFont="1" applyFill="1" applyBorder="1" applyAlignment="1">
      <alignment horizontal="center" vertical="center" wrapText="1"/>
    </xf>
    <xf numFmtId="0" fontId="12" fillId="4" borderId="57" xfId="0" applyNumberFormat="1" applyFont="1" applyFill="1" applyBorder="1" applyAlignment="1">
      <alignment horizontal="center" vertical="center" wrapText="1" readingOrder="1"/>
    </xf>
    <xf numFmtId="0" fontId="0" fillId="4" borderId="57" xfId="0" applyFont="1" applyFill="1" applyBorder="1" applyAlignment="1">
      <alignment horizontal="center" vertical="center" wrapText="1"/>
    </xf>
    <xf numFmtId="0" fontId="23" fillId="4" borderId="57" xfId="0" applyFont="1" applyFill="1" applyBorder="1" applyAlignment="1">
      <alignment vertical="center" wrapText="1" readingOrder="1"/>
    </xf>
    <xf numFmtId="0" fontId="78" fillId="4" borderId="57" xfId="0" applyFont="1" applyFill="1" applyBorder="1" applyAlignment="1">
      <alignment horizontal="left" vertical="center" wrapText="1"/>
    </xf>
    <xf numFmtId="0" fontId="0" fillId="4" borderId="57" xfId="0" applyFont="1" applyFill="1" applyBorder="1" applyAlignment="1">
      <alignment horizontal="center" vertical="center"/>
    </xf>
    <xf numFmtId="0" fontId="78" fillId="4" borderId="57" xfId="0" applyFont="1" applyFill="1" applyBorder="1" applyAlignment="1">
      <alignment horizontal="center" vertical="center" wrapText="1"/>
    </xf>
    <xf numFmtId="0" fontId="65" fillId="0" borderId="82" xfId="0" applyFont="1" applyFill="1" applyBorder="1" applyAlignment="1">
      <alignment vertical="top" wrapText="1"/>
    </xf>
    <xf numFmtId="0" fontId="23" fillId="4" borderId="57" xfId="0" applyFont="1" applyFill="1" applyBorder="1" applyAlignment="1">
      <alignment horizontal="left" vertical="center" wrapText="1" readingOrder="1"/>
    </xf>
    <xf numFmtId="3" fontId="12" fillId="4" borderId="57" xfId="0" applyNumberFormat="1" applyFont="1" applyFill="1" applyBorder="1" applyAlignment="1">
      <alignment horizontal="center" vertical="center" wrapText="1" readingOrder="1"/>
    </xf>
    <xf numFmtId="0" fontId="23" fillId="4" borderId="57" xfId="0" applyFont="1" applyFill="1" applyBorder="1" applyAlignment="1">
      <alignment horizontal="center" vertical="center" wrapText="1" readingOrder="1"/>
    </xf>
    <xf numFmtId="0" fontId="12" fillId="4" borderId="57" xfId="0" applyFont="1" applyFill="1" applyBorder="1" applyAlignment="1">
      <alignment horizontal="left" vertical="center" wrapText="1" readingOrder="1"/>
    </xf>
    <xf numFmtId="0" fontId="12" fillId="4" borderId="57" xfId="0" applyFont="1" applyFill="1" applyBorder="1" applyAlignment="1">
      <alignment horizontal="center" vertical="center" wrapText="1"/>
    </xf>
    <xf numFmtId="0" fontId="14" fillId="4" borderId="57" xfId="0" applyFont="1" applyFill="1" applyBorder="1" applyAlignment="1">
      <alignment horizontal="left" vertical="center" wrapText="1"/>
    </xf>
    <xf numFmtId="0" fontId="12" fillId="4" borderId="57" xfId="0" applyFont="1" applyFill="1" applyBorder="1" applyAlignment="1">
      <alignment horizontal="center" vertical="center" readingOrder="1"/>
    </xf>
    <xf numFmtId="0" fontId="26" fillId="0" borderId="0" xfId="0" applyFont="1" applyFill="1" applyBorder="1" applyAlignment="1"/>
    <xf numFmtId="0" fontId="0" fillId="0" borderId="0" xfId="0" applyBorder="1" applyAlignment="1"/>
    <xf numFmtId="0" fontId="0" fillId="0" borderId="87" xfId="0" applyFill="1" applyBorder="1"/>
    <xf numFmtId="0" fontId="0" fillId="0" borderId="80" xfId="0" applyFill="1" applyBorder="1"/>
    <xf numFmtId="0" fontId="26" fillId="0" borderId="0" xfId="0" applyFont="1" applyFill="1" applyBorder="1"/>
    <xf numFmtId="0" fontId="2" fillId="0" borderId="0" xfId="0" applyFont="1" applyFill="1" applyBorder="1" applyAlignment="1"/>
    <xf numFmtId="0" fontId="26" fillId="0" borderId="70" xfId="0" applyFont="1" applyFill="1" applyBorder="1"/>
    <xf numFmtId="0" fontId="0" fillId="0" borderId="70" xfId="0" applyFill="1" applyBorder="1" applyAlignment="1">
      <alignment horizontal="center"/>
    </xf>
    <xf numFmtId="0" fontId="8" fillId="2" borderId="9"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0" fontId="11" fillId="2" borderId="10" xfId="0" applyFont="1" applyFill="1" applyBorder="1" applyAlignment="1">
      <alignment horizontal="center" vertical="center" wrapText="1" readingOrder="1"/>
    </xf>
    <xf numFmtId="0" fontId="12" fillId="4" borderId="9" xfId="0" applyFont="1" applyFill="1" applyBorder="1" applyAlignment="1">
      <alignment horizontal="center" vertical="center" wrapText="1" readingOrder="1"/>
    </xf>
    <xf numFmtId="0" fontId="12" fillId="4" borderId="15" xfId="0" applyFont="1" applyFill="1" applyBorder="1" applyAlignment="1">
      <alignment horizontal="center" vertical="center" wrapText="1" readingOrder="1"/>
    </xf>
    <xf numFmtId="10" fontId="12" fillId="4" borderId="15" xfId="0" applyNumberFormat="1" applyFont="1" applyFill="1" applyBorder="1" applyAlignment="1">
      <alignment horizontal="center" vertical="center" wrapText="1" readingOrder="1"/>
    </xf>
    <xf numFmtId="9" fontId="12" fillId="4" borderId="9" xfId="0" applyNumberFormat="1" applyFont="1" applyFill="1" applyBorder="1" applyAlignment="1">
      <alignment horizontal="center" vertical="center" wrapText="1" readingOrder="1"/>
    </xf>
    <xf numFmtId="164" fontId="12" fillId="4" borderId="15" xfId="0" applyNumberFormat="1" applyFont="1" applyFill="1" applyBorder="1" applyAlignment="1">
      <alignment horizontal="center" vertical="center" wrapText="1" readingOrder="1"/>
    </xf>
    <xf numFmtId="0" fontId="80" fillId="4" borderId="7" xfId="0" applyFont="1" applyFill="1" applyBorder="1" applyAlignment="1">
      <alignment horizontal="center" vertical="center"/>
    </xf>
    <xf numFmtId="0" fontId="0" fillId="4" borderId="7" xfId="0" applyFont="1" applyFill="1" applyBorder="1" applyAlignment="1">
      <alignment horizontal="center" vertical="center"/>
    </xf>
    <xf numFmtId="9" fontId="12" fillId="4" borderId="15" xfId="0" applyNumberFormat="1" applyFont="1" applyFill="1" applyBorder="1" applyAlignment="1">
      <alignment horizontal="center" vertical="center" wrapText="1" readingOrder="1"/>
    </xf>
    <xf numFmtId="0" fontId="7" fillId="4" borderId="7" xfId="0" applyFont="1" applyFill="1" applyBorder="1" applyAlignment="1">
      <alignment horizontal="center" vertical="center" wrapText="1" readingOrder="1"/>
    </xf>
    <xf numFmtId="0" fontId="22" fillId="0" borderId="0" xfId="0" applyFont="1" applyAlignment="1">
      <alignment horizontal="center"/>
    </xf>
    <xf numFmtId="0" fontId="0" fillId="0" borderId="0" xfId="0" applyAlignment="1">
      <alignment horizontal="center"/>
    </xf>
    <xf numFmtId="0" fontId="8" fillId="2" borderId="7" xfId="0" applyFont="1" applyFill="1" applyBorder="1" applyAlignment="1">
      <alignment horizontal="center" vertical="center" wrapText="1"/>
    </xf>
    <xf numFmtId="0" fontId="10" fillId="2" borderId="88" xfId="0" applyFont="1" applyFill="1" applyBorder="1" applyAlignment="1">
      <alignment horizontal="center" vertical="center" wrapText="1"/>
    </xf>
    <xf numFmtId="0" fontId="10" fillId="2" borderId="89" xfId="0" applyFont="1" applyFill="1" applyBorder="1" applyAlignment="1">
      <alignment horizontal="center" vertical="center" wrapText="1"/>
    </xf>
    <xf numFmtId="0" fontId="11" fillId="2" borderId="89" xfId="0" applyFont="1" applyFill="1" applyBorder="1" applyAlignment="1">
      <alignment vertical="top" wrapText="1" readingOrder="1"/>
    </xf>
    <xf numFmtId="0" fontId="12" fillId="4" borderId="9" xfId="0" applyFont="1" applyFill="1" applyBorder="1" applyAlignment="1">
      <alignment horizontal="center" vertical="top" wrapText="1" readingOrder="1"/>
    </xf>
    <xf numFmtId="0" fontId="71" fillId="4" borderId="9" xfId="0" applyFont="1" applyFill="1" applyBorder="1" applyAlignment="1">
      <alignment horizontal="center" vertical="top" wrapText="1" readingOrder="1"/>
    </xf>
    <xf numFmtId="0" fontId="0" fillId="0" borderId="0" xfId="0" applyAlignment="1">
      <alignment vertical="top" wrapText="1"/>
    </xf>
    <xf numFmtId="0" fontId="0" fillId="0" borderId="0" xfId="0" applyAlignment="1">
      <alignment vertical="top"/>
    </xf>
    <xf numFmtId="0" fontId="11" fillId="2" borderId="90" xfId="0" applyFont="1" applyFill="1" applyBorder="1" applyAlignment="1">
      <alignment vertical="top" wrapText="1" readingOrder="1"/>
    </xf>
    <xf numFmtId="0" fontId="14" fillId="4" borderId="9" xfId="0" applyFont="1" applyFill="1" applyBorder="1" applyAlignment="1">
      <alignment horizontal="center" vertical="center" wrapText="1" readingOrder="1"/>
    </xf>
    <xf numFmtId="2" fontId="12" fillId="4" borderId="9" xfId="1" applyNumberFormat="1" applyFont="1" applyFill="1" applyBorder="1" applyAlignment="1">
      <alignment horizontal="center" vertical="center" wrapText="1" readingOrder="1"/>
    </xf>
    <xf numFmtId="0" fontId="19" fillId="4" borderId="9" xfId="0" applyFont="1" applyFill="1" applyBorder="1" applyAlignment="1">
      <alignment horizontal="center" vertical="top" wrapText="1" readingOrder="1"/>
    </xf>
    <xf numFmtId="0" fontId="0" fillId="4" borderId="7" xfId="0" applyFill="1" applyBorder="1" applyAlignment="1">
      <alignment horizontal="center" vertical="center" readingOrder="1"/>
    </xf>
    <xf numFmtId="0" fontId="14" fillId="4" borderId="7" xfId="0" applyFont="1" applyFill="1" applyBorder="1" applyAlignment="1">
      <alignment horizontal="center" vertical="top" wrapText="1" readingOrder="1"/>
    </xf>
    <xf numFmtId="0" fontId="23" fillId="4" borderId="7" xfId="0" applyFont="1" applyFill="1" applyBorder="1" applyAlignment="1">
      <alignment horizontal="center" vertical="top" wrapText="1" readingOrder="1"/>
    </xf>
    <xf numFmtId="1" fontId="12" fillId="4" borderId="7" xfId="0" applyNumberFormat="1" applyFont="1" applyFill="1" applyBorder="1" applyAlignment="1">
      <alignment horizontal="center" vertical="center" wrapText="1" readingOrder="1"/>
    </xf>
    <xf numFmtId="0" fontId="12" fillId="4" borderId="7" xfId="0" applyFont="1" applyFill="1" applyBorder="1" applyAlignment="1">
      <alignment horizontal="center" vertical="top" wrapText="1" readingOrder="1"/>
    </xf>
    <xf numFmtId="1" fontId="14" fillId="4" borderId="9" xfId="1" applyNumberFormat="1" applyFont="1" applyFill="1" applyBorder="1" applyAlignment="1">
      <alignment horizontal="center" vertical="center" wrapText="1" readingOrder="1"/>
    </xf>
    <xf numFmtId="1" fontId="14" fillId="4" borderId="7" xfId="0" applyNumberFormat="1" applyFont="1" applyFill="1" applyBorder="1" applyAlignment="1">
      <alignment horizontal="center" vertical="center" wrapText="1" readingOrder="1"/>
    </xf>
    <xf numFmtId="0" fontId="5"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8" fillId="2" borderId="9"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0" fontId="12" fillId="7" borderId="43" xfId="0" applyFont="1" applyFill="1" applyBorder="1" applyAlignment="1">
      <alignment horizontal="center" vertical="center" wrapText="1" readingOrder="1"/>
    </xf>
    <xf numFmtId="0" fontId="12" fillId="7" borderId="54" xfId="0" applyFont="1" applyFill="1" applyBorder="1" applyAlignment="1">
      <alignment horizontal="center" vertical="center" wrapText="1" readingOrder="1"/>
    </xf>
    <xf numFmtId="0" fontId="12" fillId="7" borderId="54" xfId="0" applyFont="1" applyFill="1" applyBorder="1" applyAlignment="1">
      <alignment horizontal="left" vertical="center" wrapText="1" readingOrder="1"/>
    </xf>
    <xf numFmtId="0" fontId="12" fillId="7" borderId="46" xfId="0" applyFont="1" applyFill="1" applyBorder="1" applyAlignment="1">
      <alignment horizontal="center" vertical="center" wrapText="1" readingOrder="1"/>
    </xf>
    <xf numFmtId="0" fontId="12" fillId="7" borderId="44" xfId="0" applyFont="1" applyFill="1" applyBorder="1" applyAlignment="1">
      <alignment horizontal="center" vertical="center" wrapText="1" readingOrder="1"/>
    </xf>
    <xf numFmtId="0" fontId="12" fillId="7" borderId="51"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11" fillId="2" borderId="10" xfId="0" applyFont="1" applyFill="1" applyBorder="1" applyAlignment="1">
      <alignment horizontal="center" vertical="center" wrapText="1" readingOrder="1"/>
    </xf>
    <xf numFmtId="0" fontId="12" fillId="4" borderId="9" xfId="0" applyFont="1" applyFill="1" applyBorder="1" applyAlignment="1">
      <alignment horizontal="center" vertical="center" wrapText="1" readingOrder="1"/>
    </xf>
    <xf numFmtId="0" fontId="12" fillId="4" borderId="14" xfId="0" applyFont="1" applyFill="1" applyBorder="1" applyAlignment="1">
      <alignment horizontal="center" vertical="center" wrapText="1" readingOrder="1"/>
    </xf>
    <xf numFmtId="0" fontId="11" fillId="2" borderId="33" xfId="0" applyFont="1" applyFill="1" applyBorder="1" applyAlignment="1">
      <alignment horizontal="center" vertical="top" wrapText="1" readingOrder="1"/>
    </xf>
    <xf numFmtId="3" fontId="12" fillId="4" borderId="9" xfId="0" applyNumberFormat="1" applyFont="1" applyFill="1" applyBorder="1" applyAlignment="1">
      <alignment horizontal="center" vertical="center" wrapText="1" readingOrder="1"/>
    </xf>
    <xf numFmtId="3" fontId="12" fillId="4" borderId="14" xfId="0" applyNumberFormat="1" applyFont="1" applyFill="1" applyBorder="1" applyAlignment="1">
      <alignment horizontal="center" vertical="center" wrapText="1" readingOrder="1"/>
    </xf>
    <xf numFmtId="0" fontId="12" fillId="4" borderId="9"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23" fillId="4" borderId="9" xfId="0" applyFont="1" applyFill="1" applyBorder="1" applyAlignment="1">
      <alignment horizontal="center" vertical="center" wrapText="1" readingOrder="1"/>
    </xf>
    <xf numFmtId="0" fontId="14" fillId="4" borderId="15"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12" fillId="4" borderId="9" xfId="0" applyFont="1" applyFill="1" applyBorder="1" applyAlignment="1">
      <alignment vertical="center" wrapText="1" readingOrder="1"/>
    </xf>
    <xf numFmtId="0" fontId="12" fillId="7" borderId="57" xfId="0" applyFont="1" applyFill="1" applyBorder="1" applyAlignment="1">
      <alignment horizontal="center" vertical="center" wrapText="1" readingOrder="1"/>
    </xf>
    <xf numFmtId="10" fontId="14" fillId="7" borderId="57" xfId="0" applyNumberFormat="1" applyFont="1" applyFill="1" applyBorder="1" applyAlignment="1">
      <alignment horizontal="center" vertical="center" wrapText="1" readingOrder="1"/>
    </xf>
    <xf numFmtId="0" fontId="13" fillId="7" borderId="57" xfId="0" applyFont="1" applyFill="1" applyBorder="1" applyAlignment="1">
      <alignment horizontal="center" vertical="center" wrapText="1" readingOrder="1"/>
    </xf>
    <xf numFmtId="3" fontId="14" fillId="7" borderId="57" xfId="0" applyNumberFormat="1" applyFont="1" applyFill="1" applyBorder="1" applyAlignment="1">
      <alignment horizontal="center" vertical="center" wrapText="1" readingOrder="1"/>
    </xf>
    <xf numFmtId="41" fontId="12" fillId="7" borderId="57" xfId="0" applyNumberFormat="1" applyFont="1" applyFill="1" applyBorder="1" applyAlignment="1">
      <alignment horizontal="center" vertical="center" wrapText="1" readingOrder="1"/>
    </xf>
    <xf numFmtId="0" fontId="23" fillId="7" borderId="57" xfId="0" applyFont="1" applyFill="1" applyBorder="1" applyAlignment="1">
      <alignment horizontal="center" vertical="center" wrapText="1" readingOrder="1"/>
    </xf>
    <xf numFmtId="3" fontId="12" fillId="7" borderId="57" xfId="0" applyNumberFormat="1" applyFont="1" applyFill="1" applyBorder="1" applyAlignment="1">
      <alignment horizontal="center" vertical="center" wrapText="1" readingOrder="1"/>
    </xf>
    <xf numFmtId="0" fontId="12" fillId="7" borderId="57" xfId="0" applyFont="1" applyFill="1" applyBorder="1" applyAlignment="1">
      <alignment horizontal="center" wrapText="1" readingOrder="1"/>
    </xf>
    <xf numFmtId="0" fontId="12" fillId="7" borderId="57" xfId="0" applyFont="1" applyFill="1" applyBorder="1" applyAlignment="1">
      <alignment vertical="center" wrapText="1" readingOrder="1"/>
    </xf>
    <xf numFmtId="0" fontId="23" fillId="7" borderId="92" xfId="0" applyFont="1" applyFill="1" applyBorder="1" applyAlignment="1">
      <alignment horizontal="center" vertical="center" wrapText="1" readingOrder="1"/>
    </xf>
    <xf numFmtId="0" fontId="12" fillId="7" borderId="57" xfId="0" applyFont="1" applyFill="1" applyBorder="1" applyAlignment="1">
      <alignment horizontal="center" vertical="center" readingOrder="1"/>
    </xf>
    <xf numFmtId="0" fontId="23" fillId="7" borderId="64" xfId="0" applyFont="1" applyFill="1" applyBorder="1" applyAlignment="1">
      <alignment horizontal="center" vertical="center" wrapText="1" readingOrder="1"/>
    </xf>
    <xf numFmtId="0" fontId="5" fillId="0" borderId="0" xfId="0" applyFont="1" applyAlignment="1">
      <alignment horizontal="center" vertical="center"/>
    </xf>
    <xf numFmtId="0" fontId="5" fillId="0" borderId="0" xfId="0" applyFont="1" applyAlignment="1">
      <alignment horizontal="center"/>
    </xf>
    <xf numFmtId="0" fontId="11" fillId="2" borderId="1" xfId="0" applyFont="1" applyFill="1" applyBorder="1" applyAlignment="1">
      <alignment horizontal="center" vertical="top" wrapText="1" readingOrder="1"/>
    </xf>
    <xf numFmtId="0" fontId="14" fillId="4" borderId="7" xfId="0" applyFont="1" applyFill="1" applyBorder="1" applyAlignment="1">
      <alignment vertical="center" wrapText="1"/>
    </xf>
    <xf numFmtId="0" fontId="14" fillId="4" borderId="7" xfId="0" applyFont="1" applyFill="1" applyBorder="1" applyAlignment="1">
      <alignment horizontal="center" vertical="center"/>
    </xf>
    <xf numFmtId="0" fontId="12" fillId="4" borderId="69" xfId="0" applyNumberFormat="1" applyFont="1" applyFill="1" applyBorder="1" applyAlignment="1">
      <alignment horizontal="center" vertical="center" wrapText="1" readingOrder="1"/>
    </xf>
    <xf numFmtId="0" fontId="14" fillId="4" borderId="35" xfId="0" applyFont="1" applyFill="1" applyBorder="1" applyAlignment="1">
      <alignment vertical="center" wrapText="1"/>
    </xf>
    <xf numFmtId="0" fontId="0" fillId="0" borderId="69" xfId="0" applyBorder="1"/>
    <xf numFmtId="0" fontId="23" fillId="4" borderId="69" xfId="0" applyFont="1" applyFill="1" applyBorder="1" applyAlignment="1">
      <alignment horizontal="left" vertical="center" wrapText="1" readingOrder="1"/>
    </xf>
    <xf numFmtId="0" fontId="12" fillId="4" borderId="18"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69" xfId="0" applyFont="1" applyFill="1" applyBorder="1" applyAlignment="1">
      <alignment horizontal="center" vertical="center" readingOrder="1"/>
    </xf>
    <xf numFmtId="0" fontId="14" fillId="4" borderId="15" xfId="0" applyNumberFormat="1" applyFont="1" applyFill="1" applyBorder="1" applyAlignment="1">
      <alignment horizontal="center" vertical="center" wrapText="1" readingOrder="1"/>
    </xf>
    <xf numFmtId="0" fontId="14" fillId="4" borderId="7" xfId="0" applyNumberFormat="1" applyFont="1" applyFill="1" applyBorder="1" applyAlignment="1">
      <alignment horizontal="center" vertical="center" wrapText="1" readingOrder="1"/>
    </xf>
    <xf numFmtId="0" fontId="0" fillId="0" borderId="18" xfId="0" applyBorder="1"/>
    <xf numFmtId="0" fontId="23" fillId="4" borderId="34" xfId="0" applyFont="1" applyFill="1" applyBorder="1" applyAlignment="1">
      <alignment horizontal="left" vertical="center" wrapText="1" readingOrder="1"/>
    </xf>
    <xf numFmtId="0" fontId="12" fillId="4" borderId="32" xfId="0" applyFont="1" applyFill="1" applyBorder="1" applyAlignment="1">
      <alignment horizontal="center" vertical="center" wrapText="1"/>
    </xf>
    <xf numFmtId="0" fontId="12" fillId="4" borderId="18" xfId="0" applyNumberFormat="1" applyFont="1" applyFill="1" applyBorder="1" applyAlignment="1">
      <alignment horizontal="center" vertical="center" wrapText="1" readingOrder="1"/>
    </xf>
    <xf numFmtId="0" fontId="14" fillId="4" borderId="0" xfId="0" applyFont="1" applyFill="1" applyBorder="1" applyAlignment="1">
      <alignment vertical="center" wrapText="1"/>
    </xf>
    <xf numFmtId="0" fontId="12" fillId="4" borderId="18" xfId="0" applyFont="1" applyFill="1" applyBorder="1" applyAlignment="1">
      <alignment horizontal="left" vertical="center" wrapText="1" readingOrder="1"/>
    </xf>
    <xf numFmtId="0" fontId="12" fillId="4" borderId="0" xfId="0" applyFont="1" applyFill="1" applyBorder="1" applyAlignment="1">
      <alignment horizontal="center" vertical="center" wrapText="1"/>
    </xf>
    <xf numFmtId="0" fontId="12" fillId="4" borderId="35" xfId="0" applyFont="1" applyFill="1" applyBorder="1" applyAlignment="1">
      <alignment horizontal="center" vertical="center" readingOrder="1"/>
    </xf>
    <xf numFmtId="0" fontId="83" fillId="2" borderId="7" xfId="0" applyFont="1" applyFill="1" applyBorder="1" applyAlignment="1">
      <alignment horizontal="center" vertical="top"/>
    </xf>
    <xf numFmtId="0" fontId="83" fillId="2" borderId="7" xfId="0" applyFont="1" applyFill="1" applyBorder="1" applyAlignment="1">
      <alignment horizontal="center" vertical="top" wrapText="1"/>
    </xf>
    <xf numFmtId="0" fontId="83" fillId="2" borderId="7" xfId="0" applyFont="1" applyFill="1" applyBorder="1" applyAlignment="1">
      <alignment horizontal="center" vertical="center"/>
    </xf>
    <xf numFmtId="0" fontId="83" fillId="2" borderId="7" xfId="0" applyFont="1" applyFill="1" applyBorder="1" applyAlignment="1">
      <alignment horizontal="center" vertical="center" wrapText="1"/>
    </xf>
    <xf numFmtId="0" fontId="83" fillId="2" borderId="7" xfId="0" applyFont="1" applyFill="1" applyBorder="1" applyAlignment="1">
      <alignment horizontal="center" wrapText="1"/>
    </xf>
    <xf numFmtId="0" fontId="84" fillId="7" borderId="7" xfId="0" applyFont="1" applyFill="1" applyBorder="1" applyAlignment="1">
      <alignment horizontal="center" vertical="center" wrapText="1"/>
    </xf>
    <xf numFmtId="9" fontId="84" fillId="7" borderId="7" xfId="0" applyNumberFormat="1" applyFont="1" applyFill="1" applyBorder="1" applyAlignment="1">
      <alignment horizontal="center" vertical="center" wrapText="1"/>
    </xf>
    <xf numFmtId="2" fontId="84" fillId="7" borderId="7" xfId="0" applyNumberFormat="1" applyFont="1" applyFill="1" applyBorder="1" applyAlignment="1">
      <alignment horizontal="center" vertical="center" wrapText="1"/>
    </xf>
    <xf numFmtId="0" fontId="85" fillId="7" borderId="7" xfId="0" applyFont="1" applyFill="1" applyBorder="1" applyAlignment="1">
      <alignment horizontal="center" vertical="center" wrapText="1"/>
    </xf>
    <xf numFmtId="0" fontId="83" fillId="2" borderId="22" xfId="0" applyFont="1" applyFill="1" applyBorder="1" applyAlignment="1">
      <alignment horizontal="center" vertical="center"/>
    </xf>
    <xf numFmtId="0" fontId="86" fillId="7" borderId="7" xfId="0" applyFont="1" applyFill="1" applyBorder="1" applyAlignment="1">
      <alignment horizontal="center" vertical="center" wrapText="1"/>
    </xf>
    <xf numFmtId="0" fontId="87" fillId="7" borderId="7" xfId="0" applyFont="1" applyFill="1" applyBorder="1" applyAlignment="1">
      <alignment horizontal="center" vertical="center" wrapText="1"/>
    </xf>
    <xf numFmtId="0" fontId="84" fillId="7" borderId="15" xfId="0" applyFont="1" applyFill="1" applyBorder="1" applyAlignment="1">
      <alignment horizontal="center" vertical="center" wrapText="1"/>
    </xf>
    <xf numFmtId="0" fontId="87" fillId="7" borderId="32" xfId="0" applyFont="1" applyFill="1" applyBorder="1" applyAlignment="1">
      <alignment horizontal="center" vertical="center" wrapText="1"/>
    </xf>
    <xf numFmtId="0" fontId="84" fillId="7" borderId="32" xfId="0" applyFont="1" applyFill="1" applyBorder="1" applyAlignment="1">
      <alignment horizontal="center" vertical="center" wrapText="1"/>
    </xf>
    <xf numFmtId="0" fontId="8" fillId="2" borderId="7"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0" fillId="0" borderId="0" xfId="0" applyAlignment="1">
      <alignment horizontal="center"/>
    </xf>
    <xf numFmtId="0" fontId="11" fillId="2" borderId="11"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0" fontId="11" fillId="2" borderId="10" xfId="0" applyFont="1" applyFill="1" applyBorder="1" applyAlignment="1">
      <alignment horizontal="center" vertical="center" wrapText="1" readingOrder="1"/>
    </xf>
    <xf numFmtId="0" fontId="12" fillId="4" borderId="14" xfId="0" applyFont="1" applyFill="1" applyBorder="1" applyAlignment="1">
      <alignment horizontal="center" vertical="center" wrapText="1" readingOrder="1"/>
    </xf>
    <xf numFmtId="0" fontId="12" fillId="4" borderId="15" xfId="0" applyFont="1" applyFill="1" applyBorder="1" applyAlignment="1">
      <alignment horizontal="center" vertical="center" wrapText="1"/>
    </xf>
    <xf numFmtId="0" fontId="0" fillId="4" borderId="9" xfId="0" applyFill="1" applyBorder="1" applyAlignment="1">
      <alignment horizontal="center" vertical="center" wrapText="1"/>
    </xf>
    <xf numFmtId="0" fontId="2" fillId="0" borderId="0" xfId="0" applyFont="1" applyAlignment="1">
      <alignment horizontal="center"/>
    </xf>
    <xf numFmtId="0" fontId="11" fillId="2" borderId="11" xfId="0" applyFont="1" applyFill="1" applyBorder="1" applyAlignment="1">
      <alignment horizontal="center" vertical="center" wrapText="1" readingOrder="1"/>
    </xf>
    <xf numFmtId="0" fontId="83" fillId="2" borderId="9" xfId="0" applyFont="1" applyFill="1" applyBorder="1" applyAlignment="1">
      <alignment horizontal="center" vertical="center" wrapText="1"/>
    </xf>
    <xf numFmtId="0" fontId="83" fillId="2" borderId="7" xfId="0" applyFont="1" applyFill="1" applyBorder="1" applyAlignment="1">
      <alignment horizontal="center" vertical="center" wrapText="1"/>
    </xf>
    <xf numFmtId="0" fontId="83" fillId="2" borderId="7" xfId="0" applyFont="1" applyFill="1" applyBorder="1" applyAlignment="1">
      <alignment horizontal="center" vertical="top"/>
    </xf>
    <xf numFmtId="0" fontId="14" fillId="7" borderId="7" xfId="0" applyFont="1" applyFill="1" applyBorder="1" applyAlignment="1">
      <alignment horizontal="center" vertical="center" wrapText="1" readingOrder="1"/>
    </xf>
    <xf numFmtId="0" fontId="12" fillId="7" borderId="7" xfId="0" applyFont="1" applyFill="1" applyBorder="1" applyAlignment="1">
      <alignment horizontal="center" vertical="center" wrapText="1" readingOrder="1"/>
    </xf>
    <xf numFmtId="166" fontId="14" fillId="7" borderId="7" xfId="0" applyNumberFormat="1" applyFont="1" applyFill="1" applyBorder="1" applyAlignment="1">
      <alignment horizontal="center" vertical="center" wrapText="1" readingOrder="1"/>
    </xf>
    <xf numFmtId="0" fontId="14" fillId="7" borderId="7" xfId="0" applyNumberFormat="1" applyFont="1" applyFill="1" applyBorder="1" applyAlignment="1">
      <alignment horizontal="center" vertical="center" wrapText="1" readingOrder="1"/>
    </xf>
    <xf numFmtId="0" fontId="89" fillId="7" borderId="7" xfId="3" applyFont="1" applyFill="1" applyBorder="1" applyAlignment="1">
      <alignment horizontal="center" vertical="center" wrapText="1" readingOrder="1"/>
    </xf>
    <xf numFmtId="0" fontId="14" fillId="7" borderId="7" xfId="0" applyFont="1" applyFill="1" applyBorder="1" applyAlignment="1">
      <alignment horizontal="center" vertical="center" wrapText="1"/>
    </xf>
    <xf numFmtId="0" fontId="11" fillId="2" borderId="19" xfId="0" applyFont="1" applyFill="1" applyBorder="1" applyAlignment="1">
      <alignment vertical="center" wrapText="1" readingOrder="1"/>
    </xf>
    <xf numFmtId="0" fontId="12" fillId="7" borderId="9" xfId="0" applyFont="1" applyFill="1" applyBorder="1" applyAlignment="1">
      <alignment vertical="center" wrapText="1" readingOrder="1"/>
    </xf>
    <xf numFmtId="10" fontId="12" fillId="7" borderId="7" xfId="1" applyNumberFormat="1" applyFont="1" applyFill="1" applyBorder="1" applyAlignment="1">
      <alignment horizontal="center" vertical="center" wrapText="1" readingOrder="1"/>
    </xf>
    <xf numFmtId="10" fontId="75" fillId="7" borderId="0" xfId="0" applyNumberFormat="1" applyFont="1" applyFill="1" applyAlignment="1">
      <alignment horizontal="center" vertical="center" wrapText="1" readingOrder="1"/>
    </xf>
    <xf numFmtId="0" fontId="23" fillId="7" borderId="9" xfId="0" applyFont="1" applyFill="1" applyBorder="1" applyAlignment="1">
      <alignment horizontal="center" vertical="center" wrapText="1"/>
    </xf>
    <xf numFmtId="3" fontId="12" fillId="7" borderId="7" xfId="0" applyNumberFormat="1" applyFont="1" applyFill="1" applyBorder="1" applyAlignment="1">
      <alignment horizontal="center" vertical="center" wrapText="1" readingOrder="1"/>
    </xf>
    <xf numFmtId="9" fontId="12" fillId="7" borderId="7" xfId="0" applyNumberFormat="1" applyFont="1" applyFill="1" applyBorder="1" applyAlignment="1">
      <alignment horizontal="center" vertical="center" wrapText="1" readingOrder="1"/>
    </xf>
    <xf numFmtId="0" fontId="12" fillId="7" borderId="9" xfId="0" applyFont="1" applyFill="1" applyBorder="1" applyAlignment="1">
      <alignment horizontal="center" vertical="center" wrapText="1"/>
    </xf>
    <xf numFmtId="0" fontId="23" fillId="7" borderId="7" xfId="0" applyFont="1" applyFill="1" applyBorder="1" applyAlignment="1">
      <alignment horizontal="center" vertical="center" wrapText="1" readingOrder="1"/>
    </xf>
    <xf numFmtId="0" fontId="12" fillId="7" borderId="14" xfId="0" applyFont="1" applyFill="1" applyBorder="1" applyAlignment="1">
      <alignment horizontal="center" vertical="center" wrapText="1"/>
    </xf>
    <xf numFmtId="0" fontId="12" fillId="7" borderId="7" xfId="0" applyFont="1" applyFill="1" applyBorder="1" applyAlignment="1">
      <alignment horizontal="center" vertical="center" readingOrder="1"/>
    </xf>
    <xf numFmtId="0" fontId="14" fillId="7" borderId="7" xfId="0" applyFont="1" applyFill="1" applyBorder="1" applyAlignment="1">
      <alignment horizontal="center" vertical="center" readingOrder="1"/>
    </xf>
    <xf numFmtId="3" fontId="14" fillId="7" borderId="7" xfId="0" applyNumberFormat="1" applyFont="1" applyFill="1" applyBorder="1" applyAlignment="1">
      <alignment horizontal="center" vertical="center" wrapText="1" readingOrder="1"/>
    </xf>
    <xf numFmtId="0" fontId="0" fillId="5" borderId="0" xfId="0" applyFont="1" applyFill="1"/>
    <xf numFmtId="0" fontId="44" fillId="5" borderId="0" xfId="0" applyFont="1" applyFill="1"/>
    <xf numFmtId="0" fontId="12" fillId="7" borderId="14" xfId="0" applyFont="1" applyFill="1" applyBorder="1" applyAlignment="1">
      <alignment horizontal="center" vertical="center" wrapText="1" readingOrder="1"/>
    </xf>
    <xf numFmtId="3" fontId="12" fillId="7" borderId="7" xfId="0" applyNumberFormat="1" applyFont="1" applyFill="1" applyBorder="1" applyAlignment="1">
      <alignment horizontal="center" vertical="center" readingOrder="1"/>
    </xf>
    <xf numFmtId="0" fontId="91" fillId="0" borderId="0" xfId="0" applyFont="1"/>
    <xf numFmtId="0" fontId="44" fillId="0" borderId="0" xfId="0" applyFont="1" applyAlignment="1">
      <alignment horizontal="center"/>
    </xf>
    <xf numFmtId="0" fontId="83" fillId="2" borderId="18" xfId="0" applyFont="1" applyFill="1" applyBorder="1" applyAlignment="1">
      <alignment horizontal="center" vertical="center"/>
    </xf>
    <xf numFmtId="0" fontId="84" fillId="7" borderId="9" xfId="0" applyFont="1" applyFill="1" applyBorder="1" applyAlignment="1">
      <alignment horizontal="center" vertical="center" wrapText="1"/>
    </xf>
    <xf numFmtId="0" fontId="84" fillId="7" borderId="7" xfId="0" applyNumberFormat="1" applyFont="1" applyFill="1" applyBorder="1" applyAlignment="1">
      <alignment horizontal="center" vertical="center" wrapText="1"/>
    </xf>
    <xf numFmtId="10" fontId="84" fillId="7" borderId="7" xfId="0" applyNumberFormat="1" applyFont="1" applyFill="1" applyBorder="1" applyAlignment="1">
      <alignment horizontal="center" vertical="center" wrapText="1"/>
    </xf>
    <xf numFmtId="0" fontId="84" fillId="7" borderId="7" xfId="0" applyFont="1" applyFill="1" applyBorder="1" applyAlignment="1">
      <alignment horizontal="left" vertical="center" wrapText="1"/>
    </xf>
    <xf numFmtId="3" fontId="87" fillId="7" borderId="7" xfId="0" applyNumberFormat="1" applyFont="1" applyFill="1" applyBorder="1" applyAlignment="1">
      <alignment horizontal="left" vertical="center" wrapText="1"/>
    </xf>
    <xf numFmtId="0" fontId="84" fillId="7" borderId="7" xfId="0" applyFont="1" applyFill="1" applyBorder="1" applyAlignment="1">
      <alignment vertical="center" wrapText="1"/>
    </xf>
    <xf numFmtId="0" fontId="87" fillId="7" borderId="7" xfId="0" applyFont="1" applyFill="1" applyBorder="1" applyAlignment="1">
      <alignment horizontal="left" vertical="center" wrapText="1"/>
    </xf>
    <xf numFmtId="2" fontId="87" fillId="7" borderId="7" xfId="0" applyNumberFormat="1" applyFont="1" applyFill="1" applyBorder="1" applyAlignment="1">
      <alignment horizontal="center" vertical="center" wrapText="1"/>
    </xf>
    <xf numFmtId="3" fontId="87" fillId="7" borderId="7" xfId="0" applyNumberFormat="1" applyFont="1" applyFill="1" applyBorder="1" applyAlignment="1">
      <alignment horizontal="center" vertical="center" wrapText="1"/>
    </xf>
    <xf numFmtId="1" fontId="87" fillId="7" borderId="7" xfId="0" applyNumberFormat="1" applyFont="1" applyFill="1" applyBorder="1" applyAlignment="1">
      <alignment horizontal="center" vertical="center" wrapText="1"/>
    </xf>
    <xf numFmtId="0" fontId="92" fillId="2" borderId="7" xfId="0" applyFont="1" applyFill="1" applyBorder="1" applyAlignment="1">
      <alignment horizontal="center" vertical="top"/>
    </xf>
    <xf numFmtId="0" fontId="92" fillId="2" borderId="7" xfId="0" applyFont="1" applyFill="1" applyBorder="1" applyAlignment="1">
      <alignment horizontal="center" vertical="top" wrapText="1"/>
    </xf>
    <xf numFmtId="0" fontId="92" fillId="2" borderId="7" xfId="0" applyFont="1" applyFill="1" applyBorder="1" applyAlignment="1">
      <alignment horizontal="center" vertical="center"/>
    </xf>
    <xf numFmtId="0" fontId="14" fillId="0" borderId="14" xfId="0" applyFont="1" applyFill="1" applyBorder="1" applyAlignment="1">
      <alignment horizontal="left" vertical="center" wrapText="1"/>
    </xf>
    <xf numFmtId="2" fontId="87" fillId="7" borderId="7" xfId="0" applyNumberFormat="1" applyFont="1" applyFill="1" applyBorder="1" applyAlignment="1">
      <alignment horizontal="left" vertical="center"/>
    </xf>
    <xf numFmtId="2" fontId="87" fillId="7" borderId="7" xfId="0" applyNumberFormat="1" applyFont="1" applyFill="1" applyBorder="1" applyAlignment="1">
      <alignment horizontal="left" vertical="center" wrapText="1"/>
    </xf>
    <xf numFmtId="0" fontId="2" fillId="0" borderId="0" xfId="0" applyFont="1" applyAlignment="1"/>
    <xf numFmtId="0" fontId="14" fillId="4" borderId="7" xfId="0" applyFont="1" applyFill="1" applyBorder="1" applyAlignment="1">
      <alignment wrapText="1"/>
    </xf>
    <xf numFmtId="0" fontId="14" fillId="4" borderId="34" xfId="0" applyFont="1" applyFill="1" applyBorder="1" applyAlignment="1">
      <alignment wrapText="1"/>
    </xf>
    <xf numFmtId="0" fontId="0" fillId="4" borderId="22" xfId="0" applyFill="1" applyBorder="1" applyAlignment="1">
      <alignment horizontal="center" vertical="center" wrapText="1"/>
    </xf>
    <xf numFmtId="0" fontId="23" fillId="4" borderId="7" xfId="0" applyFont="1" applyFill="1" applyBorder="1" applyAlignment="1">
      <alignment vertical="center" wrapText="1" readingOrder="1"/>
    </xf>
    <xf numFmtId="0" fontId="23" fillId="4" borderId="69" xfId="0" applyFont="1" applyFill="1" applyBorder="1" applyAlignment="1">
      <alignment vertical="center" wrapText="1" readingOrder="1"/>
    </xf>
    <xf numFmtId="0" fontId="0" fillId="4" borderId="17" xfId="0" applyFill="1" applyBorder="1" applyAlignment="1">
      <alignment horizontal="center" vertical="center" wrapText="1"/>
    </xf>
    <xf numFmtId="0" fontId="8" fillId="2" borderId="9" xfId="0" applyFont="1" applyFill="1" applyBorder="1" applyAlignment="1">
      <alignment horizontal="center" vertical="center" wrapText="1" readingOrder="1"/>
    </xf>
    <xf numFmtId="0" fontId="8" fillId="2" borderId="7" xfId="0" applyFont="1" applyFill="1" applyBorder="1" applyAlignment="1">
      <alignment horizontal="center" vertical="center" wrapText="1" readingOrder="1"/>
    </xf>
    <xf numFmtId="0" fontId="37" fillId="2" borderId="9" xfId="0" applyFont="1" applyFill="1" applyBorder="1" applyAlignment="1">
      <alignment horizontal="center" vertical="center" wrapText="1" readingOrder="1"/>
    </xf>
    <xf numFmtId="0" fontId="27" fillId="2" borderId="26" xfId="0" applyFont="1" applyFill="1" applyBorder="1" applyAlignment="1">
      <alignment horizontal="center" vertical="center" wrapText="1" readingOrder="1"/>
    </xf>
    <xf numFmtId="0" fontId="14" fillId="4" borderId="7" xfId="0" applyFont="1" applyFill="1" applyBorder="1" applyAlignment="1">
      <alignment horizontal="left" vertical="center" wrapText="1"/>
    </xf>
    <xf numFmtId="2" fontId="14" fillId="4" borderId="7" xfId="0" applyNumberFormat="1" applyFont="1" applyFill="1" applyBorder="1" applyAlignment="1">
      <alignment horizontal="center" vertical="center" wrapText="1"/>
    </xf>
    <xf numFmtId="0" fontId="95" fillId="4" borderId="7" xfId="0" applyFont="1" applyFill="1" applyBorder="1" applyAlignment="1">
      <alignment horizontal="left" vertical="center" wrapText="1"/>
    </xf>
    <xf numFmtId="1" fontId="14" fillId="4"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12" fillId="7" borderId="26" xfId="0" applyFont="1" applyFill="1" applyBorder="1" applyAlignment="1">
      <alignment horizontal="left" vertical="top" wrapText="1" readingOrder="1"/>
    </xf>
    <xf numFmtId="0" fontId="12" fillId="7" borderId="26" xfId="0" applyFont="1" applyFill="1" applyBorder="1" applyAlignment="1">
      <alignment horizontal="justify" vertical="top" wrapText="1" readingOrder="1"/>
    </xf>
    <xf numFmtId="0" fontId="12" fillId="7" borderId="26" xfId="0" applyFont="1" applyFill="1" applyBorder="1" applyAlignment="1">
      <alignment horizontal="center" vertical="center" wrapText="1" readingOrder="1"/>
    </xf>
    <xf numFmtId="0" fontId="8" fillId="2" borderId="26" xfId="0" applyFont="1" applyFill="1" applyBorder="1" applyAlignment="1">
      <alignment horizontal="center" vertical="center" wrapText="1" readingOrder="1"/>
    </xf>
    <xf numFmtId="0" fontId="31" fillId="7" borderId="9" xfId="0" applyFont="1" applyFill="1" applyBorder="1" applyAlignment="1">
      <alignment horizontal="center" vertical="center" wrapText="1" readingOrder="1"/>
    </xf>
    <xf numFmtId="0" fontId="12" fillId="7" borderId="7" xfId="0" applyFont="1" applyFill="1" applyBorder="1" applyAlignment="1">
      <alignment horizontal="justify" vertical="center" wrapText="1" readingOrder="1"/>
    </xf>
    <xf numFmtId="3" fontId="12" fillId="7" borderId="7" xfId="0" applyNumberFormat="1" applyFont="1" applyFill="1" applyBorder="1" applyAlignment="1">
      <alignment horizontal="left" vertical="center" wrapText="1" readingOrder="1"/>
    </xf>
    <xf numFmtId="10" fontId="12" fillId="7" borderId="7" xfId="0" applyNumberFormat="1" applyFont="1" applyFill="1" applyBorder="1" applyAlignment="1">
      <alignment horizontal="left" vertical="center" wrapText="1" readingOrder="1"/>
    </xf>
    <xf numFmtId="0" fontId="12" fillId="7" borderId="7" xfId="0" applyFont="1" applyFill="1" applyBorder="1" applyAlignment="1">
      <alignment horizontal="left" vertical="center" wrapText="1" readingOrder="1"/>
    </xf>
    <xf numFmtId="0" fontId="12" fillId="7" borderId="7" xfId="0" applyFont="1" applyFill="1" applyBorder="1" applyAlignment="1">
      <alignment horizontal="justify" vertical="center" wrapText="1"/>
    </xf>
    <xf numFmtId="0" fontId="12" fillId="7" borderId="7" xfId="0" applyFont="1" applyFill="1" applyBorder="1" applyAlignment="1">
      <alignment horizontal="center" vertical="center" wrapText="1"/>
    </xf>
    <xf numFmtId="0" fontId="23" fillId="7" borderId="7" xfId="0" applyFont="1" applyFill="1" applyBorder="1" applyAlignment="1">
      <alignment horizontal="left" vertical="center" wrapText="1" readingOrder="1"/>
    </xf>
    <xf numFmtId="0" fontId="12" fillId="7" borderId="7" xfId="0" applyFont="1" applyFill="1" applyBorder="1" applyAlignment="1">
      <alignment horizontal="left" vertical="center" wrapText="1"/>
    </xf>
    <xf numFmtId="0" fontId="12" fillId="7" borderId="7" xfId="0" applyFont="1" applyFill="1" applyBorder="1" applyAlignment="1">
      <alignment horizontal="left" vertical="center" readingOrder="1"/>
    </xf>
    <xf numFmtId="0" fontId="12" fillId="7" borderId="7" xfId="0" quotePrefix="1" applyFont="1" applyFill="1" applyBorder="1" applyAlignment="1">
      <alignment horizontal="center" vertical="center" wrapText="1" readingOrder="1"/>
    </xf>
    <xf numFmtId="10" fontId="12" fillId="7" borderId="7" xfId="0" quotePrefix="1" applyNumberFormat="1" applyFont="1" applyFill="1" applyBorder="1" applyAlignment="1">
      <alignment horizontal="center" vertical="center" wrapText="1" readingOrder="1"/>
    </xf>
    <xf numFmtId="0" fontId="13" fillId="7" borderId="7" xfId="0" applyFont="1" applyFill="1" applyBorder="1" applyAlignment="1">
      <alignment horizontal="center" vertical="center" wrapText="1"/>
    </xf>
    <xf numFmtId="0" fontId="17" fillId="7" borderId="7" xfId="0" applyFont="1" applyFill="1" applyBorder="1" applyAlignment="1">
      <alignment horizontal="justify" vertical="center" wrapText="1" readingOrder="1"/>
    </xf>
    <xf numFmtId="0" fontId="28" fillId="7" borderId="7" xfId="0" applyFont="1" applyFill="1" applyBorder="1" applyAlignment="1">
      <alignment horizontal="justify" vertical="center" wrapText="1" readingOrder="1"/>
    </xf>
    <xf numFmtId="0" fontId="28" fillId="7" borderId="7" xfId="0" applyFont="1" applyFill="1" applyBorder="1" applyAlignment="1">
      <alignment horizontal="left" vertical="center" wrapText="1"/>
    </xf>
    <xf numFmtId="0" fontId="28" fillId="7" borderId="7" xfId="0" applyFont="1" applyFill="1" applyBorder="1" applyAlignment="1">
      <alignment horizontal="center" vertical="center" wrapText="1" readingOrder="1"/>
    </xf>
    <xf numFmtId="9" fontId="28" fillId="7" borderId="7" xfId="1" applyFont="1" applyFill="1" applyBorder="1" applyAlignment="1">
      <alignment horizontal="center" vertical="center" wrapText="1" readingOrder="1"/>
    </xf>
    <xf numFmtId="10" fontId="28" fillId="7" borderId="7" xfId="0" applyNumberFormat="1" applyFont="1" applyFill="1" applyBorder="1" applyAlignment="1">
      <alignment horizontal="center" vertical="center" wrapText="1" readingOrder="1"/>
    </xf>
    <xf numFmtId="0" fontId="19" fillId="7" borderId="7" xfId="0" applyFont="1" applyFill="1" applyBorder="1" applyAlignment="1">
      <alignment horizontal="justify" vertical="center" wrapText="1" readingOrder="1"/>
    </xf>
    <xf numFmtId="164" fontId="19" fillId="7" borderId="7" xfId="0" applyNumberFormat="1" applyFont="1" applyFill="1" applyBorder="1" applyAlignment="1">
      <alignment horizontal="center" vertical="center" wrapText="1" readingOrder="1"/>
    </xf>
    <xf numFmtId="0" fontId="19" fillId="7" borderId="7" xfId="0" applyFont="1" applyFill="1" applyBorder="1" applyAlignment="1">
      <alignment horizontal="center" vertical="center" wrapText="1" readingOrder="1"/>
    </xf>
    <xf numFmtId="0" fontId="31" fillId="7" borderId="7" xfId="0" applyFont="1" applyFill="1" applyBorder="1" applyAlignment="1">
      <alignment horizontal="center" vertical="center" wrapText="1" readingOrder="1"/>
    </xf>
    <xf numFmtId="49" fontId="28" fillId="7" borderId="7" xfId="0" applyNumberFormat="1" applyFont="1" applyFill="1" applyBorder="1" applyAlignment="1">
      <alignment horizontal="center" vertical="center" wrapText="1"/>
    </xf>
    <xf numFmtId="0" fontId="31" fillId="7" borderId="7" xfId="0" applyFont="1" applyFill="1" applyBorder="1" applyAlignment="1">
      <alignment vertical="center" wrapText="1"/>
    </xf>
    <xf numFmtId="0" fontId="28" fillId="7" borderId="9"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7" xfId="0" applyNumberFormat="1" applyFont="1" applyFill="1" applyBorder="1" applyAlignment="1">
      <alignment horizontal="center" vertical="center" wrapText="1"/>
    </xf>
    <xf numFmtId="0" fontId="31" fillId="7" borderId="15" xfId="0" applyFont="1" applyFill="1" applyBorder="1" applyAlignment="1">
      <alignment horizontal="center" vertical="center" wrapText="1"/>
    </xf>
    <xf numFmtId="49" fontId="31" fillId="7" borderId="7" xfId="0" applyNumberFormat="1" applyFont="1" applyFill="1" applyBorder="1" applyAlignment="1">
      <alignment horizontal="center" vertical="center" wrapText="1"/>
    </xf>
    <xf numFmtId="0" fontId="31" fillId="7" borderId="9" xfId="0" applyFont="1" applyFill="1" applyBorder="1" applyAlignment="1">
      <alignment vertical="center" wrapText="1"/>
    </xf>
    <xf numFmtId="0" fontId="16" fillId="7" borderId="26" xfId="0" applyFont="1" applyFill="1" applyBorder="1" applyAlignment="1">
      <alignment horizontal="justify" vertical="center" wrapText="1" readingOrder="1"/>
    </xf>
    <xf numFmtId="0" fontId="25" fillId="7" borderId="26" xfId="0" applyFont="1" applyFill="1" applyBorder="1" applyAlignment="1">
      <alignment horizontal="justify" vertical="center" wrapText="1"/>
    </xf>
    <xf numFmtId="0" fontId="25" fillId="7" borderId="26" xfId="0" applyFont="1" applyFill="1" applyBorder="1" applyAlignment="1">
      <alignment horizontal="center" vertical="center" wrapText="1"/>
    </xf>
    <xf numFmtId="0" fontId="16" fillId="7" borderId="26" xfId="0" applyFont="1" applyFill="1" applyBorder="1" applyAlignment="1">
      <alignment horizontal="center" vertical="center" wrapText="1" readingOrder="1"/>
    </xf>
    <xf numFmtId="165" fontId="16" fillId="7" borderId="26" xfId="0" applyNumberFormat="1" applyFont="1" applyFill="1" applyBorder="1" applyAlignment="1">
      <alignment horizontal="center" vertical="center" wrapText="1" readingOrder="1"/>
    </xf>
    <xf numFmtId="0" fontId="25" fillId="7" borderId="26" xfId="0" applyFont="1" applyFill="1" applyBorder="1" applyAlignment="1">
      <alignment horizontal="justify" vertical="center" wrapText="1" readingOrder="1"/>
    </xf>
    <xf numFmtId="3" fontId="16" fillId="7" borderId="26" xfId="0" applyNumberFormat="1" applyFont="1" applyFill="1" applyBorder="1" applyAlignment="1">
      <alignment horizontal="center" vertical="center" wrapText="1" readingOrder="1"/>
    </xf>
    <xf numFmtId="0" fontId="16" fillId="7" borderId="26" xfId="0" applyFont="1" applyFill="1" applyBorder="1" applyAlignment="1">
      <alignment horizontal="left" vertical="center" wrapText="1" readingOrder="1"/>
    </xf>
    <xf numFmtId="0" fontId="16" fillId="7" borderId="26" xfId="0" applyFont="1" applyFill="1" applyBorder="1" applyAlignment="1">
      <alignment horizontal="center" vertical="center" readingOrder="1"/>
    </xf>
    <xf numFmtId="3" fontId="16" fillId="7" borderId="26" xfId="0" applyNumberFormat="1" applyFont="1" applyFill="1" applyBorder="1" applyAlignment="1">
      <alignment horizontal="center" vertical="center" readingOrder="1"/>
    </xf>
    <xf numFmtId="0" fontId="16" fillId="7" borderId="26" xfId="0" applyFont="1" applyFill="1" applyBorder="1" applyAlignment="1">
      <alignment vertical="center" wrapText="1" readingOrder="1"/>
    </xf>
    <xf numFmtId="165" fontId="16" fillId="7" borderId="26" xfId="0" applyNumberFormat="1" applyFont="1" applyFill="1" applyBorder="1" applyAlignment="1">
      <alignment horizontal="center" vertical="center" readingOrder="1"/>
    </xf>
    <xf numFmtId="0" fontId="25" fillId="7" borderId="26" xfId="0" applyFont="1" applyFill="1" applyBorder="1" applyAlignment="1">
      <alignment horizontal="left" vertical="center" wrapText="1" readingOrder="1"/>
    </xf>
    <xf numFmtId="0" fontId="25" fillId="7" borderId="26" xfId="0" applyFont="1" applyFill="1" applyBorder="1" applyAlignment="1">
      <alignment horizontal="left" vertical="center" wrapText="1"/>
    </xf>
    <xf numFmtId="9" fontId="25" fillId="7" borderId="26" xfId="1" applyFont="1" applyFill="1" applyBorder="1" applyAlignment="1">
      <alignment horizontal="center" vertical="center" wrapText="1" readingOrder="1"/>
    </xf>
    <xf numFmtId="0" fontId="41" fillId="7" borderId="26" xfId="0" applyFont="1" applyFill="1" applyBorder="1" applyAlignment="1">
      <alignment horizontal="justify" vertical="center" wrapText="1"/>
    </xf>
    <xf numFmtId="43" fontId="25" fillId="7" borderId="26" xfId="2" applyFont="1" applyFill="1" applyBorder="1" applyAlignment="1">
      <alignment horizontal="center" vertical="center" wrapText="1" readingOrder="1"/>
    </xf>
    <xf numFmtId="0" fontId="25" fillId="7" borderId="26" xfId="0" quotePrefix="1" applyFont="1" applyFill="1" applyBorder="1" applyAlignment="1">
      <alignment horizontal="center" vertical="center" wrapText="1" readingOrder="1"/>
    </xf>
    <xf numFmtId="0" fontId="25" fillId="7" borderId="26" xfId="0" applyFont="1" applyFill="1" applyBorder="1" applyAlignment="1">
      <alignment horizontal="left" vertical="top" wrapText="1" readingOrder="1"/>
    </xf>
    <xf numFmtId="0" fontId="25" fillId="7" borderId="26" xfId="0" applyFont="1" applyFill="1" applyBorder="1" applyAlignment="1">
      <alignment horizontal="center" vertical="center" readingOrder="1"/>
    </xf>
    <xf numFmtId="9" fontId="25" fillId="7" borderId="26" xfId="0" applyNumberFormat="1" applyFont="1" applyFill="1" applyBorder="1" applyAlignment="1">
      <alignment horizontal="center" vertical="center" wrapText="1" readingOrder="1"/>
    </xf>
    <xf numFmtId="0" fontId="28" fillId="7" borderId="27" xfId="0" applyFont="1" applyFill="1" applyBorder="1" applyAlignment="1">
      <alignment horizontal="left" vertical="center" wrapText="1" readingOrder="1"/>
    </xf>
    <xf numFmtId="0" fontId="28" fillId="7" borderId="27" xfId="0" applyFont="1" applyFill="1" applyBorder="1" applyAlignment="1">
      <alignment horizontal="left" vertical="center" wrapText="1"/>
    </xf>
    <xf numFmtId="0" fontId="28" fillId="7" borderId="27" xfId="0" applyFont="1" applyFill="1" applyBorder="1" applyAlignment="1">
      <alignment horizontal="center" vertical="center" wrapText="1"/>
    </xf>
    <xf numFmtId="0" fontId="28" fillId="7" borderId="27" xfId="0" applyFont="1" applyFill="1" applyBorder="1" applyAlignment="1">
      <alignment horizontal="center" vertical="center" wrapText="1" readingOrder="1"/>
    </xf>
    <xf numFmtId="9" fontId="28" fillId="7" borderId="27" xfId="1" applyFont="1" applyFill="1" applyBorder="1" applyAlignment="1">
      <alignment horizontal="center" vertical="center" wrapText="1" readingOrder="1"/>
    </xf>
    <xf numFmtId="0" fontId="28" fillId="7" borderId="26" xfId="0" applyFont="1" applyFill="1" applyBorder="1" applyAlignment="1">
      <alignment horizontal="left" vertical="center" wrapText="1" readingOrder="1"/>
    </xf>
    <xf numFmtId="0" fontId="28" fillId="7" borderId="26" xfId="0" applyFont="1" applyFill="1" applyBorder="1" applyAlignment="1">
      <alignment horizontal="left" vertical="center" wrapText="1"/>
    </xf>
    <xf numFmtId="0" fontId="28" fillId="7" borderId="26" xfId="0" applyFont="1" applyFill="1" applyBorder="1" applyAlignment="1">
      <alignment horizontal="center" vertical="center" wrapText="1"/>
    </xf>
    <xf numFmtId="0" fontId="28" fillId="7" borderId="26" xfId="0" applyFont="1" applyFill="1" applyBorder="1" applyAlignment="1">
      <alignment horizontal="center" vertical="center" wrapText="1" readingOrder="1"/>
    </xf>
    <xf numFmtId="9" fontId="28" fillId="7" borderId="26" xfId="1" applyFont="1" applyFill="1" applyBorder="1" applyAlignment="1">
      <alignment horizontal="center" vertical="center" wrapText="1" readingOrder="1"/>
    </xf>
    <xf numFmtId="0" fontId="28" fillId="7" borderId="26" xfId="0" applyFont="1" applyFill="1" applyBorder="1" applyAlignment="1">
      <alignment horizontal="justify" vertical="center" wrapText="1" readingOrder="1"/>
    </xf>
    <xf numFmtId="9" fontId="28" fillId="7" borderId="26" xfId="0" applyNumberFormat="1" applyFont="1" applyFill="1" applyBorder="1" applyAlignment="1">
      <alignment horizontal="center" vertical="center" wrapText="1" readingOrder="1"/>
    </xf>
    <xf numFmtId="9" fontId="28" fillId="7" borderId="26" xfId="1" applyNumberFormat="1" applyFont="1" applyFill="1" applyBorder="1" applyAlignment="1">
      <alignment horizontal="center" vertical="center" wrapText="1" readingOrder="1"/>
    </xf>
    <xf numFmtId="0" fontId="28" fillId="7" borderId="26" xfId="0" applyFont="1" applyFill="1" applyBorder="1" applyAlignment="1">
      <alignment horizontal="center" vertical="center" readingOrder="1"/>
    </xf>
    <xf numFmtId="9" fontId="28" fillId="7" borderId="26" xfId="1" quotePrefix="1" applyFont="1" applyFill="1" applyBorder="1" applyAlignment="1">
      <alignment horizontal="center" vertical="center" wrapText="1" readingOrder="1"/>
    </xf>
    <xf numFmtId="0" fontId="12" fillId="7" borderId="26" xfId="0" applyFont="1" applyFill="1" applyBorder="1" applyAlignment="1">
      <alignment horizontal="center" vertical="top" wrapText="1" readingOrder="1"/>
    </xf>
    <xf numFmtId="0" fontId="12" fillId="7" borderId="26" xfId="0" applyFont="1" applyFill="1" applyBorder="1" applyAlignment="1">
      <alignment horizontal="center" vertical="top" wrapText="1"/>
    </xf>
    <xf numFmtId="9" fontId="12" fillId="7" borderId="26" xfId="1" applyFont="1" applyFill="1" applyBorder="1" applyAlignment="1">
      <alignment horizontal="center" vertical="top" wrapText="1" readingOrder="1"/>
    </xf>
    <xf numFmtId="0" fontId="12" fillId="7" borderId="26" xfId="0" applyFont="1" applyFill="1" applyBorder="1" applyAlignment="1">
      <alignment horizontal="left" vertical="top" wrapText="1"/>
    </xf>
    <xf numFmtId="9" fontId="12" fillId="7" borderId="26" xfId="1" applyFont="1" applyFill="1" applyBorder="1" applyAlignment="1">
      <alignment horizontal="center" vertical="center" wrapText="1" readingOrder="1"/>
    </xf>
    <xf numFmtId="0" fontId="12" fillId="7" borderId="26" xfId="0" quotePrefix="1" applyFont="1" applyFill="1" applyBorder="1" applyAlignment="1">
      <alignment horizontal="center" vertical="center" wrapText="1" readingOrder="1"/>
    </xf>
    <xf numFmtId="9" fontId="12" fillId="7" borderId="26" xfId="1" applyFont="1" applyFill="1" applyBorder="1" applyAlignment="1">
      <alignment horizontal="center" vertical="center" readingOrder="1"/>
    </xf>
    <xf numFmtId="3" fontId="12" fillId="7" borderId="26" xfId="0" applyNumberFormat="1" applyFont="1" applyFill="1" applyBorder="1" applyAlignment="1">
      <alignment horizontal="center" vertical="center" wrapText="1" readingOrder="1"/>
    </xf>
    <xf numFmtId="1" fontId="14" fillId="7" borderId="26" xfId="0" applyNumberFormat="1" applyFont="1" applyFill="1" applyBorder="1" applyAlignment="1">
      <alignment horizontal="center" vertical="center" wrapText="1" readingOrder="1"/>
    </xf>
    <xf numFmtId="3" fontId="12" fillId="7" borderId="26" xfId="1" applyNumberFormat="1" applyFont="1" applyFill="1" applyBorder="1" applyAlignment="1">
      <alignment horizontal="justify" vertical="center" wrapText="1" readingOrder="1"/>
    </xf>
    <xf numFmtId="164" fontId="25" fillId="7" borderId="26" xfId="0" applyNumberFormat="1" applyFont="1" applyFill="1" applyBorder="1" applyAlignment="1">
      <alignment horizontal="center" vertical="center" wrapText="1" readingOrder="1"/>
    </xf>
    <xf numFmtId="0" fontId="49" fillId="7" borderId="26" xfId="0" applyFont="1" applyFill="1" applyBorder="1" applyAlignment="1">
      <alignment horizontal="left" vertical="center" wrapText="1" readingOrder="1"/>
    </xf>
    <xf numFmtId="0" fontId="13" fillId="7" borderId="26" xfId="0" applyFont="1" applyFill="1" applyBorder="1" applyAlignment="1">
      <alignment horizontal="center" vertical="center" wrapText="1" readingOrder="1"/>
    </xf>
    <xf numFmtId="0" fontId="16" fillId="7" borderId="26" xfId="0" applyFont="1" applyFill="1" applyBorder="1" applyAlignment="1">
      <alignment vertical="top" wrapText="1" readingOrder="1"/>
    </xf>
    <xf numFmtId="0" fontId="51" fillId="7" borderId="26" xfId="0" applyFont="1" applyFill="1" applyBorder="1" applyAlignment="1">
      <alignment horizontal="left" vertical="center" wrapText="1" readingOrder="1"/>
    </xf>
    <xf numFmtId="3" fontId="13" fillId="7" borderId="26" xfId="0" applyNumberFormat="1" applyFont="1" applyFill="1" applyBorder="1" applyAlignment="1">
      <alignment horizontal="center" vertical="center" wrapText="1" readingOrder="1"/>
    </xf>
    <xf numFmtId="0" fontId="49" fillId="7" borderId="26" xfId="0" applyFont="1" applyFill="1" applyBorder="1" applyAlignment="1">
      <alignment horizontal="left" vertical="center" wrapText="1"/>
    </xf>
    <xf numFmtId="0" fontId="49" fillId="7" borderId="26"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8" fillId="7" borderId="26" xfId="0" applyFont="1" applyFill="1" applyBorder="1" applyAlignment="1">
      <alignment horizontal="center" vertical="center" wrapText="1"/>
    </xf>
    <xf numFmtId="3" fontId="18" fillId="7" borderId="26" xfId="0" applyNumberFormat="1" applyFont="1" applyFill="1" applyBorder="1" applyAlignment="1">
      <alignment horizontal="center" vertical="center" wrapText="1"/>
    </xf>
    <xf numFmtId="49" fontId="13" fillId="7" borderId="26" xfId="0" applyNumberFormat="1" applyFont="1" applyFill="1" applyBorder="1" applyAlignment="1">
      <alignment horizontal="center" vertical="center" wrapText="1"/>
    </xf>
    <xf numFmtId="164" fontId="31" fillId="7" borderId="7" xfId="0" applyNumberFormat="1" applyFont="1" applyFill="1" applyBorder="1" applyAlignment="1">
      <alignment horizontal="center" vertical="center" wrapText="1" readingOrder="1"/>
    </xf>
    <xf numFmtId="0" fontId="0" fillId="7" borderId="0" xfId="0" applyFill="1" applyAlignment="1">
      <alignment horizontal="left" vertical="top" wrapText="1" readingOrder="1"/>
    </xf>
    <xf numFmtId="3" fontId="28" fillId="7" borderId="7" xfId="0" applyNumberFormat="1" applyFont="1" applyFill="1" applyBorder="1" applyAlignment="1">
      <alignment horizontal="center" vertical="center" wrapText="1"/>
    </xf>
    <xf numFmtId="10" fontId="31" fillId="7" borderId="7" xfId="0" applyNumberFormat="1" applyFont="1" applyFill="1" applyBorder="1" applyAlignment="1">
      <alignment horizontal="left" vertical="center" wrapText="1"/>
    </xf>
    <xf numFmtId="10" fontId="31" fillId="7" borderId="7" xfId="0" applyNumberFormat="1" applyFont="1" applyFill="1" applyBorder="1" applyAlignment="1">
      <alignment horizontal="center" vertical="center" wrapText="1"/>
    </xf>
    <xf numFmtId="0" fontId="28" fillId="7" borderId="9" xfId="0" applyFont="1" applyFill="1" applyBorder="1" applyAlignment="1">
      <alignment horizontal="left" vertical="center" wrapText="1" readingOrder="1"/>
    </xf>
    <xf numFmtId="0" fontId="18" fillId="7" borderId="7" xfId="0" applyFont="1" applyFill="1" applyBorder="1" applyAlignment="1">
      <alignment horizontal="left" vertical="center" wrapText="1" readingOrder="1"/>
    </xf>
    <xf numFmtId="3" fontId="31" fillId="7" borderId="7" xfId="0" applyNumberFormat="1" applyFont="1" applyFill="1" applyBorder="1" applyAlignment="1">
      <alignment horizontal="center" vertical="center" wrapText="1"/>
    </xf>
    <xf numFmtId="0" fontId="0" fillId="7" borderId="14" xfId="0" applyFill="1" applyBorder="1" applyAlignment="1">
      <alignment horizontal="left" vertical="center" wrapText="1" readingOrder="1"/>
    </xf>
    <xf numFmtId="9" fontId="31" fillId="7" borderId="7" xfId="0" applyNumberFormat="1" applyFont="1" applyFill="1" applyBorder="1" applyAlignment="1">
      <alignment horizontal="center" vertical="center" wrapText="1"/>
    </xf>
    <xf numFmtId="164" fontId="28" fillId="7" borderId="7" xfId="0" applyNumberFormat="1" applyFont="1" applyFill="1" applyBorder="1" applyAlignment="1">
      <alignment horizontal="center" vertical="center" wrapText="1"/>
    </xf>
    <xf numFmtId="9" fontId="28" fillId="7" borderId="7" xfId="1" applyFont="1" applyFill="1" applyBorder="1" applyAlignment="1">
      <alignment horizontal="center" vertical="center" wrapText="1"/>
    </xf>
    <xf numFmtId="0" fontId="28" fillId="7" borderId="7" xfId="0" applyNumberFormat="1" applyFont="1" applyFill="1" applyBorder="1" applyAlignment="1">
      <alignment horizontal="center" vertical="center" wrapText="1"/>
    </xf>
    <xf numFmtId="0" fontId="7" fillId="2" borderId="7" xfId="0" applyFont="1" applyFill="1" applyBorder="1" applyAlignment="1">
      <alignment horizontal="center" vertical="top" wrapText="1"/>
    </xf>
    <xf numFmtId="0" fontId="8" fillId="2" borderId="7" xfId="0" applyFont="1" applyFill="1" applyBorder="1" applyAlignment="1">
      <alignment horizontal="center" vertical="center" wrapText="1" readingOrder="1"/>
    </xf>
    <xf numFmtId="0" fontId="3" fillId="2" borderId="1"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4" fillId="3" borderId="3"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6" fillId="0" borderId="6" xfId="0" applyFont="1" applyBorder="1" applyAlignment="1">
      <alignment horizontal="center"/>
    </xf>
    <xf numFmtId="0" fontId="19" fillId="7" borderId="7" xfId="0" applyFont="1" applyFill="1" applyBorder="1" applyAlignment="1">
      <alignment horizontal="justify" vertical="center" wrapText="1" readingOrder="1"/>
    </xf>
    <xf numFmtId="0" fontId="19" fillId="7" borderId="7"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8" fillId="2" borderId="14" xfId="0" applyFont="1" applyFill="1" applyBorder="1" applyAlignment="1">
      <alignment horizontal="center" vertical="center" wrapText="1" readingOrder="1"/>
    </xf>
    <xf numFmtId="0" fontId="8" fillId="2" borderId="15" xfId="0" applyFont="1" applyFill="1" applyBorder="1" applyAlignment="1">
      <alignment horizontal="center" vertical="center" wrapText="1" readingOrder="1"/>
    </xf>
    <xf numFmtId="0" fontId="19" fillId="7" borderId="9" xfId="0" applyFont="1" applyFill="1" applyBorder="1" applyAlignment="1">
      <alignment horizontal="justify" vertical="center" wrapText="1" readingOrder="1"/>
    </xf>
    <xf numFmtId="0" fontId="19" fillId="7" borderId="14" xfId="0" applyFont="1" applyFill="1" applyBorder="1" applyAlignment="1">
      <alignment horizontal="justify" vertical="center" wrapText="1" readingOrder="1"/>
    </xf>
    <xf numFmtId="0" fontId="19" fillId="7" borderId="15" xfId="0" applyFont="1" applyFill="1" applyBorder="1" applyAlignment="1">
      <alignment horizontal="justify" vertical="center" wrapText="1" readingOrder="1"/>
    </xf>
    <xf numFmtId="0" fontId="19" fillId="7" borderId="9" xfId="0" applyFont="1" applyFill="1" applyBorder="1" applyAlignment="1">
      <alignment horizontal="left" vertical="center" wrapText="1" readingOrder="1"/>
    </xf>
    <xf numFmtId="0" fontId="19" fillId="7" borderId="14" xfId="0" applyFont="1" applyFill="1" applyBorder="1" applyAlignment="1">
      <alignment horizontal="left" vertical="center" wrapText="1" readingOrder="1"/>
    </xf>
    <xf numFmtId="0" fontId="19" fillId="7" borderId="15" xfId="0" applyFont="1" applyFill="1" applyBorder="1" applyAlignment="1">
      <alignment horizontal="left" vertical="center" wrapText="1" readingOrder="1"/>
    </xf>
    <xf numFmtId="0" fontId="20" fillId="0" borderId="0" xfId="0" applyFont="1" applyAlignment="1">
      <alignment horizontal="left" wrapText="1"/>
    </xf>
    <xf numFmtId="0" fontId="31" fillId="7" borderId="9" xfId="0" applyFont="1" applyFill="1" applyBorder="1" applyAlignment="1">
      <alignment horizontal="center" vertical="center" wrapText="1" readingOrder="1"/>
    </xf>
    <xf numFmtId="0" fontId="31" fillId="7" borderId="14" xfId="0" applyFont="1" applyFill="1" applyBorder="1" applyAlignment="1">
      <alignment horizontal="center" vertical="center" wrapText="1" readingOrder="1"/>
    </xf>
    <xf numFmtId="0" fontId="31" fillId="7" borderId="15" xfId="0" applyFont="1" applyFill="1" applyBorder="1" applyAlignment="1">
      <alignment horizontal="center" vertical="center" wrapText="1" readingOrder="1"/>
    </xf>
    <xf numFmtId="0" fontId="31" fillId="7" borderId="9" xfId="0" applyFont="1" applyFill="1" applyBorder="1" applyAlignment="1">
      <alignment horizontal="center" vertical="center" wrapText="1"/>
    </xf>
    <xf numFmtId="0" fontId="32" fillId="7" borderId="14" xfId="0" applyFont="1" applyFill="1" applyBorder="1" applyAlignment="1">
      <alignment horizontal="center" vertical="center" wrapText="1"/>
    </xf>
    <xf numFmtId="0" fontId="32" fillId="7" borderId="15" xfId="0" applyFont="1" applyFill="1" applyBorder="1" applyAlignment="1">
      <alignment horizontal="center" vertical="center" wrapText="1"/>
    </xf>
    <xf numFmtId="0" fontId="32" fillId="7" borderId="14" xfId="0" applyFont="1" applyFill="1" applyBorder="1" applyAlignment="1">
      <alignment horizontal="left" vertical="center" wrapText="1" readingOrder="1"/>
    </xf>
    <xf numFmtId="0" fontId="31" fillId="7" borderId="9" xfId="0" applyFont="1" applyFill="1" applyBorder="1" applyAlignment="1">
      <alignment horizontal="left" vertical="center" wrapText="1"/>
    </xf>
    <xf numFmtId="0" fontId="31" fillId="7" borderId="14"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11" fillId="2" borderId="1" xfId="0" applyFont="1" applyFill="1" applyBorder="1" applyAlignment="1">
      <alignment horizontal="center" vertical="center" wrapText="1" readingOrder="1"/>
    </xf>
    <xf numFmtId="0" fontId="11" fillId="2" borderId="10" xfId="0" applyFont="1" applyFill="1" applyBorder="1" applyAlignment="1">
      <alignment horizontal="center" vertical="center" wrapText="1" readingOrder="1"/>
    </xf>
    <xf numFmtId="0" fontId="23" fillId="7" borderId="9" xfId="0" applyFont="1" applyFill="1" applyBorder="1" applyAlignment="1">
      <alignment horizontal="justify" vertical="center" wrapText="1" readingOrder="1"/>
    </xf>
    <xf numFmtId="0" fontId="23" fillId="7" borderId="14" xfId="0" applyFont="1" applyFill="1" applyBorder="1" applyAlignment="1">
      <alignment horizontal="justify" vertical="center" wrapText="1" readingOrder="1"/>
    </xf>
    <xf numFmtId="0" fontId="11" fillId="2" borderId="19" xfId="0" applyFont="1" applyFill="1" applyBorder="1" applyAlignment="1">
      <alignment horizontal="center" vertical="center" wrapText="1" readingOrder="1"/>
    </xf>
    <xf numFmtId="0" fontId="11" fillId="2" borderId="20" xfId="0" applyFont="1" applyFill="1" applyBorder="1" applyAlignment="1">
      <alignment horizontal="center" vertical="center" wrapText="1" readingOrder="1"/>
    </xf>
    <xf numFmtId="0" fontId="12" fillId="7" borderId="9" xfId="0" applyFont="1" applyFill="1" applyBorder="1" applyAlignment="1">
      <alignment horizontal="left" vertical="center" wrapText="1" readingOrder="1"/>
    </xf>
    <xf numFmtId="0" fontId="12" fillId="7" borderId="15" xfId="0" applyFont="1" applyFill="1" applyBorder="1" applyAlignment="1">
      <alignment horizontal="left" vertical="center" wrapText="1" readingOrder="1"/>
    </xf>
    <xf numFmtId="0" fontId="19" fillId="7" borderId="9" xfId="0" applyFont="1" applyFill="1" applyBorder="1" applyAlignment="1">
      <alignment horizontal="center" vertical="center" wrapText="1" readingOrder="1"/>
    </xf>
    <xf numFmtId="0" fontId="19" fillId="7" borderId="15" xfId="0" applyFont="1" applyFill="1" applyBorder="1" applyAlignment="1">
      <alignment horizontal="center" vertical="center" wrapText="1" readingOrder="1"/>
    </xf>
    <xf numFmtId="0" fontId="11" fillId="2" borderId="12" xfId="0" applyFont="1" applyFill="1" applyBorder="1" applyAlignment="1">
      <alignment horizontal="center" vertical="center" wrapText="1" readingOrder="1"/>
    </xf>
    <xf numFmtId="0" fontId="17" fillId="7" borderId="14" xfId="0" applyFont="1" applyFill="1" applyBorder="1" applyAlignment="1">
      <alignment horizontal="justify" vertical="center" wrapText="1" readingOrder="1"/>
    </xf>
    <xf numFmtId="0" fontId="17" fillId="7" borderId="9" xfId="0" applyFont="1" applyFill="1" applyBorder="1" applyAlignment="1">
      <alignment horizontal="justify" vertical="center" wrapText="1" readingOrder="1"/>
    </xf>
    <xf numFmtId="0" fontId="8" fillId="2" borderId="1" xfId="0" applyFont="1" applyFill="1" applyBorder="1" applyAlignment="1">
      <alignment horizontal="center" vertical="center" wrapText="1" readingOrder="1"/>
    </xf>
    <xf numFmtId="0" fontId="8" fillId="2" borderId="21" xfId="0" applyFont="1" applyFill="1" applyBorder="1" applyAlignment="1">
      <alignment horizontal="center" vertical="center" wrapText="1" readingOrder="1"/>
    </xf>
    <xf numFmtId="0" fontId="40" fillId="3" borderId="3" xfId="0" applyFont="1" applyFill="1" applyBorder="1" applyAlignment="1">
      <alignment vertical="center"/>
    </xf>
    <xf numFmtId="0" fontId="40" fillId="3" borderId="4" xfId="0" applyFont="1" applyFill="1" applyBorder="1" applyAlignment="1">
      <alignment vertical="center"/>
    </xf>
    <xf numFmtId="0" fontId="40" fillId="3" borderId="5" xfId="0" applyFont="1" applyFill="1" applyBorder="1" applyAlignment="1">
      <alignment vertical="center"/>
    </xf>
    <xf numFmtId="0" fontId="14" fillId="3" borderId="3" xfId="0" applyFont="1" applyFill="1" applyBorder="1" applyAlignment="1">
      <alignment vertical="center"/>
    </xf>
    <xf numFmtId="0" fontId="14" fillId="3" borderId="4" xfId="0" applyFont="1" applyFill="1" applyBorder="1" applyAlignment="1">
      <alignment vertical="center"/>
    </xf>
    <xf numFmtId="0" fontId="14" fillId="3" borderId="5" xfId="0" applyFont="1" applyFill="1" applyBorder="1" applyAlignment="1">
      <alignment vertical="center"/>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5" xfId="0" applyFont="1" applyFill="1" applyBorder="1" applyAlignment="1">
      <alignment vertical="center" wrapText="1"/>
    </xf>
    <xf numFmtId="0" fontId="37" fillId="2" borderId="1" xfId="0" applyFont="1" applyFill="1" applyBorder="1" applyAlignment="1">
      <alignment horizontal="center" vertical="center" wrapText="1" readingOrder="1"/>
    </xf>
    <xf numFmtId="0" fontId="37" fillId="2" borderId="10" xfId="0" applyFont="1" applyFill="1" applyBorder="1" applyAlignment="1">
      <alignment horizontal="center" vertical="center" wrapText="1" readingOrder="1"/>
    </xf>
    <xf numFmtId="0" fontId="37" fillId="2" borderId="12" xfId="0" applyFont="1" applyFill="1" applyBorder="1" applyAlignment="1">
      <alignment horizontal="center" vertical="center" wrapText="1" readingOrder="1"/>
    </xf>
    <xf numFmtId="0" fontId="28" fillId="7" borderId="9" xfId="0" applyFont="1" applyFill="1" applyBorder="1" applyAlignment="1">
      <alignment horizontal="justify" vertical="center" wrapText="1" readingOrder="1"/>
    </xf>
    <xf numFmtId="0" fontId="28" fillId="7" borderId="14" xfId="0" applyFont="1" applyFill="1" applyBorder="1" applyAlignment="1">
      <alignment horizontal="justify" vertical="center" wrapText="1" readingOrder="1"/>
    </xf>
    <xf numFmtId="0" fontId="28" fillId="7" borderId="15" xfId="0" applyFont="1" applyFill="1" applyBorder="1" applyAlignment="1">
      <alignment horizontal="justify" vertical="center" wrapText="1" readingOrder="1"/>
    </xf>
    <xf numFmtId="0" fontId="38" fillId="5" borderId="0" xfId="0" applyFont="1" applyFill="1" applyBorder="1" applyAlignment="1">
      <alignment horizontal="left" vertical="center" wrapText="1" readingOrder="1"/>
    </xf>
    <xf numFmtId="0" fontId="25" fillId="7" borderId="28" xfId="0" applyFont="1" applyFill="1" applyBorder="1" applyAlignment="1">
      <alignment horizontal="center" vertical="center" wrapText="1"/>
    </xf>
    <xf numFmtId="0" fontId="25" fillId="7" borderId="27" xfId="0" applyFont="1" applyFill="1" applyBorder="1" applyAlignment="1">
      <alignment horizontal="center" vertical="center" wrapText="1"/>
    </xf>
    <xf numFmtId="0" fontId="8" fillId="2" borderId="17" xfId="0" applyFont="1" applyFill="1" applyBorder="1" applyAlignment="1">
      <alignment horizontal="center" vertical="center" wrapText="1" readingOrder="1"/>
    </xf>
    <xf numFmtId="0" fontId="8" fillId="2" borderId="22" xfId="0" applyFont="1" applyFill="1" applyBorder="1" applyAlignment="1">
      <alignment horizontal="center" vertical="center" wrapText="1" readingOrder="1"/>
    </xf>
    <xf numFmtId="0" fontId="0" fillId="0" borderId="0" xfId="0" applyAlignment="1">
      <alignment horizontal="left" wrapText="1"/>
    </xf>
    <xf numFmtId="0" fontId="25" fillId="7" borderId="26" xfId="0" applyFont="1" applyFill="1" applyBorder="1" applyAlignment="1">
      <alignment horizontal="justify" vertical="center" wrapText="1" readingOrder="1"/>
    </xf>
    <xf numFmtId="0" fontId="16" fillId="7" borderId="26" xfId="0" applyFont="1" applyFill="1" applyBorder="1" applyAlignment="1">
      <alignment horizontal="justify" vertical="center" wrapText="1" readingOrder="1"/>
    </xf>
    <xf numFmtId="0" fontId="16" fillId="7" borderId="26" xfId="0" applyFont="1" applyFill="1" applyBorder="1" applyAlignment="1">
      <alignment horizontal="center" vertical="center" wrapText="1" readingOrder="1"/>
    </xf>
    <xf numFmtId="0" fontId="25" fillId="7" borderId="26" xfId="0" applyFont="1" applyFill="1" applyBorder="1" applyAlignment="1">
      <alignment horizontal="left" vertical="top" wrapText="1"/>
    </xf>
    <xf numFmtId="0" fontId="8" fillId="2" borderId="12" xfId="0" applyFont="1" applyFill="1" applyBorder="1" applyAlignment="1">
      <alignment horizontal="center" vertical="center" wrapText="1" readingOrder="1"/>
    </xf>
    <xf numFmtId="0" fontId="8" fillId="2" borderId="10" xfId="0" applyFont="1" applyFill="1" applyBorder="1" applyAlignment="1">
      <alignment horizontal="center" vertical="center" wrapText="1" readingOrder="1"/>
    </xf>
    <xf numFmtId="0" fontId="8" fillId="2" borderId="11" xfId="0" applyFont="1" applyFill="1" applyBorder="1" applyAlignment="1">
      <alignment horizontal="center" vertical="center" wrapText="1" readingOrder="1"/>
    </xf>
    <xf numFmtId="0" fontId="25" fillId="7" borderId="26" xfId="0" applyFont="1" applyFill="1" applyBorder="1" applyAlignment="1">
      <alignment horizontal="justify" vertical="center" wrapText="1"/>
    </xf>
    <xf numFmtId="3" fontId="16" fillId="7" borderId="26" xfId="0" applyNumberFormat="1" applyFont="1" applyFill="1" applyBorder="1" applyAlignment="1">
      <alignment horizontal="center" vertical="center" wrapText="1" readingOrder="1"/>
    </xf>
    <xf numFmtId="0" fontId="11" fillId="2" borderId="22" xfId="0" applyFont="1" applyFill="1" applyBorder="1" applyAlignment="1">
      <alignment horizontal="center" vertical="center" wrapText="1" readingOrder="1"/>
    </xf>
    <xf numFmtId="0" fontId="11" fillId="2" borderId="16" xfId="0" applyFont="1" applyFill="1" applyBorder="1" applyAlignment="1">
      <alignment horizontal="center" vertical="center" wrapText="1" readingOrder="1"/>
    </xf>
    <xf numFmtId="0" fontId="11" fillId="2" borderId="32" xfId="0" applyFont="1" applyFill="1" applyBorder="1" applyAlignment="1">
      <alignment horizontal="center" vertical="center" wrapText="1" readingOrder="1"/>
    </xf>
    <xf numFmtId="0" fontId="25" fillId="7" borderId="26" xfId="0" applyFont="1" applyFill="1" applyBorder="1" applyAlignment="1">
      <alignment horizontal="left" vertical="top" wrapText="1" readingOrder="1"/>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2" borderId="9" xfId="0" applyFont="1" applyFill="1" applyBorder="1" applyAlignment="1">
      <alignment horizontal="center" vertical="top" wrapText="1"/>
    </xf>
    <xf numFmtId="0" fontId="37" fillId="2" borderId="7" xfId="0" applyFont="1" applyFill="1" applyBorder="1" applyAlignment="1">
      <alignment horizontal="center" vertical="center" wrapText="1" readingOrder="1"/>
    </xf>
    <xf numFmtId="0" fontId="37" fillId="2" borderId="9" xfId="0" applyFont="1" applyFill="1" applyBorder="1" applyAlignment="1">
      <alignment horizontal="center" vertical="center" wrapText="1" readingOrder="1"/>
    </xf>
    <xf numFmtId="0" fontId="34" fillId="2" borderId="23" xfId="0" applyFont="1" applyFill="1" applyBorder="1" applyAlignment="1">
      <alignment horizontal="center" vertical="center" wrapText="1" readingOrder="1"/>
    </xf>
    <xf numFmtId="0" fontId="28" fillId="7" borderId="27" xfId="0" applyFont="1" applyFill="1" applyBorder="1" applyAlignment="1">
      <alignment horizontal="center" vertical="center" wrapText="1" readingOrder="1"/>
    </xf>
    <xf numFmtId="0" fontId="28" fillId="7" borderId="26" xfId="0" applyFont="1" applyFill="1" applyBorder="1" applyAlignment="1">
      <alignment horizontal="center" vertical="center" wrapText="1" readingOrder="1"/>
    </xf>
    <xf numFmtId="0" fontId="34" fillId="2" borderId="25" xfId="0" applyFont="1" applyFill="1" applyBorder="1" applyAlignment="1">
      <alignment horizontal="center" vertical="center" wrapText="1" readingOrder="1"/>
    </xf>
    <xf numFmtId="0" fontId="28" fillId="7" borderId="26" xfId="0" applyFont="1" applyFill="1" applyBorder="1" applyAlignment="1">
      <alignment horizontal="justify" vertical="top" wrapText="1" readingOrder="1"/>
    </xf>
    <xf numFmtId="0" fontId="34" fillId="2" borderId="28" xfId="0" applyFont="1" applyFill="1" applyBorder="1" applyAlignment="1">
      <alignment horizontal="center" vertical="center" wrapText="1" readingOrder="1"/>
    </xf>
    <xf numFmtId="0" fontId="34" fillId="2" borderId="29" xfId="0" applyFont="1" applyFill="1" applyBorder="1" applyAlignment="1">
      <alignment horizontal="center" vertical="center" wrapText="1" readingOrder="1"/>
    </xf>
    <xf numFmtId="0" fontId="34" fillId="2" borderId="27" xfId="0" applyFont="1" applyFill="1" applyBorder="1" applyAlignment="1">
      <alignment horizontal="center" vertical="center" wrapText="1" readingOrder="1"/>
    </xf>
    <xf numFmtId="0" fontId="28" fillId="7" borderId="26" xfId="0" applyFont="1" applyFill="1" applyBorder="1" applyAlignment="1">
      <alignment horizontal="left" vertical="top" wrapText="1" readingOrder="1"/>
    </xf>
    <xf numFmtId="0" fontId="26" fillId="2" borderId="26" xfId="0" applyFont="1" applyFill="1" applyBorder="1" applyAlignment="1">
      <alignment horizontal="center" vertical="top" wrapText="1"/>
    </xf>
    <xf numFmtId="0" fontId="27" fillId="2" borderId="26" xfId="0" applyFont="1" applyFill="1" applyBorder="1" applyAlignment="1">
      <alignment horizontal="center" vertical="center" wrapText="1" readingOrder="1"/>
    </xf>
    <xf numFmtId="0" fontId="6" fillId="0" borderId="0" xfId="0" applyFont="1" applyBorder="1" applyAlignment="1">
      <alignment horizontal="center"/>
    </xf>
    <xf numFmtId="0" fontId="7" fillId="7" borderId="26" xfId="0" applyFont="1" applyFill="1" applyBorder="1" applyAlignment="1">
      <alignment horizontal="left" vertical="top" wrapText="1" readingOrder="1"/>
    </xf>
    <xf numFmtId="0" fontId="15" fillId="5" borderId="0" xfId="0" applyFont="1" applyFill="1" applyBorder="1" applyAlignment="1">
      <alignment horizontal="left" vertical="center" wrapText="1" readingOrder="1"/>
    </xf>
    <xf numFmtId="0" fontId="12" fillId="7" borderId="28" xfId="0" applyFont="1" applyFill="1" applyBorder="1" applyAlignment="1">
      <alignment horizontal="left" vertical="top" wrapText="1" readingOrder="1"/>
    </xf>
    <xf numFmtId="0" fontId="12" fillId="7" borderId="27" xfId="0" applyFont="1" applyFill="1" applyBorder="1" applyAlignment="1">
      <alignment horizontal="left" vertical="top" wrapText="1" readingOrder="1"/>
    </xf>
    <xf numFmtId="0" fontId="12" fillId="7" borderId="28" xfId="0" applyFont="1" applyFill="1" applyBorder="1" applyAlignment="1">
      <alignment horizontal="justify" vertical="center" wrapText="1" readingOrder="1"/>
    </xf>
    <xf numFmtId="0" fontId="12" fillId="7" borderId="27" xfId="0" applyFont="1" applyFill="1" applyBorder="1" applyAlignment="1">
      <alignment horizontal="justify" vertical="center" wrapText="1" readingOrder="1"/>
    </xf>
    <xf numFmtId="0" fontId="11" fillId="2" borderId="30" xfId="0" applyFont="1" applyFill="1" applyBorder="1" applyAlignment="1">
      <alignment horizontal="center" vertical="center" wrapText="1" readingOrder="1"/>
    </xf>
    <xf numFmtId="0" fontId="11" fillId="2" borderId="31" xfId="0" applyFont="1" applyFill="1" applyBorder="1" applyAlignment="1">
      <alignment horizontal="center" vertical="center" wrapText="1" readingOrder="1"/>
    </xf>
    <xf numFmtId="0" fontId="12" fillId="7" borderId="28" xfId="0" applyFont="1" applyFill="1" applyBorder="1" applyAlignment="1">
      <alignment horizontal="left" vertical="center" wrapText="1" readingOrder="1"/>
    </xf>
    <xf numFmtId="0" fontId="12" fillId="7" borderId="27" xfId="0" applyFont="1" applyFill="1" applyBorder="1" applyAlignment="1">
      <alignment horizontal="left" vertical="center" wrapText="1" readingOrder="1"/>
    </xf>
    <xf numFmtId="0" fontId="12" fillId="7" borderId="26" xfId="0" applyFont="1" applyFill="1" applyBorder="1" applyAlignment="1">
      <alignment horizontal="justify" vertical="top" wrapText="1" readingOrder="1"/>
    </xf>
    <xf numFmtId="0" fontId="38" fillId="5" borderId="0" xfId="0" applyFont="1" applyFill="1" applyBorder="1" applyAlignment="1">
      <alignment horizontal="left" vertical="top" wrapText="1"/>
    </xf>
    <xf numFmtId="0" fontId="11" fillId="2" borderId="26"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0" fontId="12" fillId="7" borderId="26" xfId="0" applyFont="1" applyFill="1" applyBorder="1" applyAlignment="1">
      <alignment horizontal="left" vertical="top" wrapText="1" readingOrder="1"/>
    </xf>
    <xf numFmtId="0" fontId="31" fillId="0" borderId="0" xfId="0" applyFont="1" applyBorder="1" applyAlignment="1">
      <alignment horizontal="center"/>
    </xf>
    <xf numFmtId="0" fontId="21" fillId="0" borderId="0" xfId="0" applyFont="1" applyBorder="1" applyAlignment="1">
      <alignment horizontal="justify" vertical="center" wrapText="1"/>
    </xf>
    <xf numFmtId="0" fontId="12" fillId="7" borderId="26" xfId="0" applyFont="1" applyFill="1" applyBorder="1" applyAlignment="1">
      <alignment horizontal="center" vertical="center" wrapText="1" readingOrder="1"/>
    </xf>
    <xf numFmtId="0" fontId="7" fillId="2" borderId="26" xfId="0" applyFont="1" applyFill="1" applyBorder="1" applyAlignment="1">
      <alignment horizontal="center" vertical="top" wrapText="1"/>
    </xf>
    <xf numFmtId="0" fontId="8" fillId="2" borderId="26" xfId="0" applyFont="1" applyFill="1" applyBorder="1" applyAlignment="1">
      <alignment horizontal="center" vertical="center" wrapText="1" readingOrder="1"/>
    </xf>
    <xf numFmtId="0" fontId="0" fillId="0" borderId="0" xfId="0" applyAlignment="1">
      <alignment horizontal="left"/>
    </xf>
    <xf numFmtId="0" fontId="49" fillId="7" borderId="26" xfId="0" applyFont="1" applyFill="1" applyBorder="1" applyAlignment="1">
      <alignment horizontal="center" vertical="center" wrapText="1" readingOrder="1"/>
    </xf>
    <xf numFmtId="0" fontId="49" fillId="7" borderId="26" xfId="0" applyFont="1" applyFill="1" applyBorder="1" applyAlignment="1">
      <alignment horizontal="center" vertical="center" wrapText="1"/>
    </xf>
    <xf numFmtId="0" fontId="16" fillId="7" borderId="26" xfId="0" applyFont="1" applyFill="1" applyBorder="1" applyAlignment="1">
      <alignment horizontal="left" vertical="top" wrapText="1" readingOrder="1"/>
    </xf>
    <xf numFmtId="0" fontId="49" fillId="7" borderId="26" xfId="0" applyFont="1" applyFill="1" applyBorder="1" applyAlignment="1">
      <alignment horizontal="left" vertical="center" wrapText="1" readingOrder="1"/>
    </xf>
    <xf numFmtId="0" fontId="49" fillId="7" borderId="26" xfId="0" applyFont="1" applyFill="1" applyBorder="1" applyAlignment="1">
      <alignment horizontal="left" vertical="top" wrapText="1"/>
    </xf>
    <xf numFmtId="0" fontId="50" fillId="0" borderId="0" xfId="0" applyFont="1" applyAlignment="1">
      <alignment horizontal="left" wrapText="1"/>
    </xf>
    <xf numFmtId="0" fontId="31" fillId="7" borderId="9" xfId="0" applyFont="1" applyFill="1" applyBorder="1" applyAlignment="1">
      <alignment horizontal="left" vertical="center" wrapText="1" readingOrder="1"/>
    </xf>
    <xf numFmtId="0" fontId="32" fillId="7" borderId="15" xfId="0" applyFont="1" applyFill="1" applyBorder="1" applyAlignment="1">
      <alignment horizontal="left" vertical="center" wrapText="1" readingOrder="1"/>
    </xf>
    <xf numFmtId="0" fontId="3" fillId="2" borderId="9"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31" fillId="7" borderId="14" xfId="0" applyFont="1" applyFill="1" applyBorder="1" applyAlignment="1">
      <alignment horizontal="left" vertical="center" wrapText="1" readingOrder="1"/>
    </xf>
    <xf numFmtId="0" fontId="19" fillId="7" borderId="7" xfId="0" applyFont="1" applyFill="1" applyBorder="1" applyAlignment="1">
      <alignment horizontal="left" vertical="center" wrapText="1" readingOrder="1"/>
    </xf>
    <xf numFmtId="0" fontId="8" fillId="2" borderId="14" xfId="0" applyFont="1" applyFill="1" applyBorder="1" applyAlignment="1">
      <alignment horizontal="center" vertical="top" wrapText="1" readingOrder="1"/>
    </xf>
    <xf numFmtId="0" fontId="31" fillId="7" borderId="9" xfId="0" applyFont="1" applyFill="1" applyBorder="1" applyAlignment="1">
      <alignment horizontal="left" vertical="top" wrapText="1"/>
    </xf>
    <xf numFmtId="0" fontId="31" fillId="7" borderId="14" xfId="0" applyFont="1" applyFill="1" applyBorder="1" applyAlignment="1">
      <alignment horizontal="left" vertical="top" wrapText="1"/>
    </xf>
    <xf numFmtId="0" fontId="28" fillId="7" borderId="9"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8" fillId="2" borderId="9" xfId="0" applyFont="1" applyFill="1" applyBorder="1" applyAlignment="1">
      <alignment horizontal="center" vertical="top" wrapText="1" readingOrder="1"/>
    </xf>
    <xf numFmtId="0" fontId="19" fillId="7" borderId="9" xfId="0" applyFont="1" applyFill="1" applyBorder="1" applyAlignment="1">
      <alignment horizontal="left" vertical="top" wrapText="1" readingOrder="1"/>
    </xf>
    <xf numFmtId="0" fontId="19" fillId="7" borderId="14" xfId="0" applyFont="1" applyFill="1" applyBorder="1" applyAlignment="1">
      <alignment horizontal="left" vertical="top" wrapText="1" readingOrder="1"/>
    </xf>
    <xf numFmtId="0" fontId="12" fillId="4" borderId="9" xfId="0" applyFont="1" applyFill="1" applyBorder="1" applyAlignment="1">
      <alignment horizontal="center" vertical="center" wrapText="1" readingOrder="1"/>
    </xf>
    <xf numFmtId="0" fontId="12" fillId="4" borderId="14" xfId="0" applyFont="1" applyFill="1" applyBorder="1" applyAlignment="1">
      <alignment horizontal="center" vertical="center" wrapText="1" readingOrder="1"/>
    </xf>
    <xf numFmtId="0" fontId="12" fillId="4" borderId="15" xfId="0" applyFont="1" applyFill="1" applyBorder="1" applyAlignment="1">
      <alignment horizontal="center" vertical="center" wrapText="1" readingOrder="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68" fillId="3" borderId="3" xfId="0" applyFont="1" applyFill="1" applyBorder="1" applyAlignment="1">
      <alignment vertical="center"/>
    </xf>
    <xf numFmtId="0" fontId="68" fillId="3" borderId="4" xfId="0" applyFont="1" applyFill="1" applyBorder="1" applyAlignment="1">
      <alignment vertical="center"/>
    </xf>
    <xf numFmtId="0" fontId="68" fillId="3" borderId="5" xfId="0" applyFont="1" applyFill="1" applyBorder="1" applyAlignment="1">
      <alignment vertical="center"/>
    </xf>
    <xf numFmtId="0" fontId="19" fillId="4" borderId="9" xfId="0" applyFont="1" applyFill="1" applyBorder="1" applyAlignment="1">
      <alignment horizontal="center" vertical="center" wrapText="1" readingOrder="1"/>
    </xf>
    <xf numFmtId="0" fontId="19" fillId="4" borderId="14" xfId="0" applyFont="1" applyFill="1" applyBorder="1" applyAlignment="1">
      <alignment horizontal="center" vertical="center" wrapText="1" readingOrder="1"/>
    </xf>
    <xf numFmtId="0" fontId="11" fillId="2" borderId="33" xfId="0" applyFont="1" applyFill="1" applyBorder="1" applyAlignment="1">
      <alignment horizontal="center" vertical="top" wrapText="1" readingOrder="1"/>
    </xf>
    <xf numFmtId="0" fontId="11" fillId="2" borderId="19" xfId="0" applyFont="1" applyFill="1" applyBorder="1" applyAlignment="1">
      <alignment horizontal="center" vertical="top" wrapText="1" readingOrder="1"/>
    </xf>
    <xf numFmtId="3" fontId="12" fillId="4" borderId="9" xfId="0" applyNumberFormat="1" applyFont="1" applyFill="1" applyBorder="1" applyAlignment="1">
      <alignment horizontal="center" vertical="center" wrapText="1" readingOrder="1"/>
    </xf>
    <xf numFmtId="3" fontId="12" fillId="4" borderId="14" xfId="0" applyNumberFormat="1" applyFont="1" applyFill="1" applyBorder="1" applyAlignment="1">
      <alignment horizontal="center" vertical="center" wrapText="1" readingOrder="1"/>
    </xf>
    <xf numFmtId="3" fontId="12" fillId="4" borderId="15" xfId="0" applyNumberFormat="1" applyFont="1" applyFill="1" applyBorder="1" applyAlignment="1">
      <alignment horizontal="center" vertical="center" wrapText="1" readingOrder="1"/>
    </xf>
    <xf numFmtId="0" fontId="12" fillId="4" borderId="9"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28" fillId="4" borderId="9" xfId="0" applyFont="1" applyFill="1" applyBorder="1" applyAlignment="1">
      <alignment horizontal="center" vertical="center" wrapText="1" readingOrder="1"/>
    </xf>
    <xf numFmtId="0" fontId="28" fillId="4" borderId="15" xfId="0" applyFont="1" applyFill="1" applyBorder="1" applyAlignment="1">
      <alignment horizontal="center" vertical="center" wrapText="1" readingOrder="1"/>
    </xf>
    <xf numFmtId="0" fontId="70" fillId="4" borderId="9" xfId="0" applyFont="1" applyFill="1" applyBorder="1" applyAlignment="1">
      <alignment horizontal="center" vertical="center" wrapText="1"/>
    </xf>
    <xf numFmtId="0" fontId="70" fillId="4" borderId="15" xfId="0" applyFont="1" applyFill="1" applyBorder="1" applyAlignment="1">
      <alignment horizontal="center" vertical="center" wrapText="1"/>
    </xf>
    <xf numFmtId="0" fontId="12" fillId="4" borderId="9" xfId="0" applyFont="1" applyFill="1" applyBorder="1" applyAlignment="1">
      <alignment horizontal="left" vertical="center" wrapText="1" readingOrder="1"/>
    </xf>
    <xf numFmtId="0" fontId="12" fillId="4" borderId="14" xfId="0" applyFont="1" applyFill="1" applyBorder="1" applyAlignment="1">
      <alignment horizontal="left" vertical="center" wrapText="1" readingOrder="1"/>
    </xf>
    <xf numFmtId="0" fontId="12" fillId="4" borderId="15" xfId="0" applyFont="1" applyFill="1" applyBorder="1" applyAlignment="1">
      <alignment horizontal="left" vertical="center" wrapText="1" readingOrder="1"/>
    </xf>
    <xf numFmtId="0" fontId="2" fillId="0" borderId="35" xfId="0" applyFont="1" applyBorder="1" applyAlignment="1">
      <alignment horizontal="center"/>
    </xf>
    <xf numFmtId="0" fontId="0" fillId="0" borderId="35" xfId="0" applyBorder="1" applyAlignment="1">
      <alignment horizontal="center"/>
    </xf>
    <xf numFmtId="10" fontId="12" fillId="4" borderId="9" xfId="0" applyNumberFormat="1" applyFont="1" applyFill="1" applyBorder="1" applyAlignment="1">
      <alignment horizontal="center" vertical="center" wrapText="1" readingOrder="1"/>
    </xf>
    <xf numFmtId="0" fontId="23" fillId="4" borderId="9" xfId="0" applyFont="1" applyFill="1" applyBorder="1" applyAlignment="1">
      <alignment horizontal="center" vertical="center" wrapText="1" readingOrder="1"/>
    </xf>
    <xf numFmtId="0" fontId="23" fillId="4" borderId="15" xfId="0" applyFont="1" applyFill="1" applyBorder="1" applyAlignment="1">
      <alignment horizontal="center" vertical="center" wrapText="1" readingOrder="1"/>
    </xf>
    <xf numFmtId="10" fontId="12" fillId="4" borderId="14" xfId="0" applyNumberFormat="1" applyFont="1" applyFill="1" applyBorder="1" applyAlignment="1">
      <alignment horizontal="center" vertical="center" wrapText="1" readingOrder="1"/>
    </xf>
    <xf numFmtId="10" fontId="12" fillId="4" borderId="15" xfId="0" applyNumberFormat="1" applyFont="1" applyFill="1" applyBorder="1" applyAlignment="1">
      <alignment horizontal="center" vertical="center" wrapText="1" readingOrder="1"/>
    </xf>
    <xf numFmtId="0" fontId="71" fillId="4" borderId="9" xfId="0" applyFont="1" applyFill="1" applyBorder="1" applyAlignment="1">
      <alignment horizontal="center" vertical="center" wrapText="1"/>
    </xf>
    <xf numFmtId="0" fontId="71" fillId="4" borderId="14" xfId="0" applyFont="1" applyFill="1" applyBorder="1" applyAlignment="1">
      <alignment horizontal="center" vertical="center" wrapText="1"/>
    </xf>
    <xf numFmtId="0" fontId="71"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28" fillId="5" borderId="0" xfId="0" applyFont="1" applyFill="1" applyBorder="1" applyAlignment="1">
      <alignment horizontal="center" vertical="center" wrapText="1" readingOrder="1"/>
    </xf>
    <xf numFmtId="0" fontId="28" fillId="5" borderId="35" xfId="0" applyFont="1" applyFill="1" applyBorder="1" applyAlignment="1">
      <alignment horizontal="center" vertical="center" wrapText="1" readingOrder="1"/>
    </xf>
    <xf numFmtId="0" fontId="74" fillId="5" borderId="0" xfId="0" applyFont="1" applyFill="1" applyBorder="1" applyAlignment="1">
      <alignment horizontal="center" vertical="center" wrapText="1" readingOrder="1"/>
    </xf>
    <xf numFmtId="0" fontId="12" fillId="7" borderId="47" xfId="0" applyFont="1" applyFill="1" applyBorder="1" applyAlignment="1">
      <alignment horizontal="center" vertical="center" wrapText="1"/>
    </xf>
    <xf numFmtId="0" fontId="12" fillId="7" borderId="52" xfId="0" applyFont="1" applyFill="1" applyBorder="1" applyAlignment="1">
      <alignment horizontal="center" vertical="center" wrapText="1"/>
    </xf>
    <xf numFmtId="0" fontId="12" fillId="7" borderId="53" xfId="0" applyFont="1" applyFill="1" applyBorder="1" applyAlignment="1">
      <alignment horizontal="center" vertical="center" wrapText="1"/>
    </xf>
    <xf numFmtId="0" fontId="12" fillId="7" borderId="44" xfId="0" applyFont="1" applyFill="1" applyBorder="1" applyAlignment="1">
      <alignment horizontal="center" vertical="center" wrapText="1" readingOrder="1"/>
    </xf>
    <xf numFmtId="0" fontId="12" fillId="7" borderId="51" xfId="0" applyFont="1" applyFill="1" applyBorder="1" applyAlignment="1">
      <alignment horizontal="center" vertical="center" wrapText="1" readingOrder="1"/>
    </xf>
    <xf numFmtId="0" fontId="12" fillId="7" borderId="43" xfId="0" applyFont="1" applyFill="1" applyBorder="1" applyAlignment="1">
      <alignment horizontal="center" vertical="center" wrapText="1" readingOrder="1"/>
    </xf>
    <xf numFmtId="0" fontId="12" fillId="7" borderId="50" xfId="0" applyFont="1" applyFill="1" applyBorder="1" applyAlignment="1">
      <alignment horizontal="center" vertical="center" wrapText="1" readingOrder="1"/>
    </xf>
    <xf numFmtId="0" fontId="12" fillId="7" borderId="45" xfId="0" applyFont="1" applyFill="1" applyBorder="1" applyAlignment="1">
      <alignment horizontal="center" vertical="center" wrapText="1" readingOrder="1"/>
    </xf>
    <xf numFmtId="3" fontId="12" fillId="7" borderId="42" xfId="0" applyNumberFormat="1" applyFont="1" applyFill="1" applyBorder="1" applyAlignment="1">
      <alignment horizontal="center" vertical="center" wrapText="1" readingOrder="1"/>
    </xf>
    <xf numFmtId="3" fontId="12" fillId="7" borderId="49" xfId="0" applyNumberFormat="1" applyFont="1" applyFill="1" applyBorder="1" applyAlignment="1">
      <alignment horizontal="center" vertical="center" wrapText="1" readingOrder="1"/>
    </xf>
    <xf numFmtId="10" fontId="12" fillId="7" borderId="46" xfId="0" applyNumberFormat="1" applyFont="1" applyFill="1" applyBorder="1" applyAlignment="1">
      <alignment horizontal="center" vertical="center" wrapText="1" readingOrder="1"/>
    </xf>
    <xf numFmtId="10" fontId="12" fillId="7" borderId="49" xfId="0" applyNumberFormat="1" applyFont="1" applyFill="1" applyBorder="1" applyAlignment="1">
      <alignment horizontal="center" vertical="center" wrapText="1" readingOrder="1"/>
    </xf>
    <xf numFmtId="0" fontId="23" fillId="7" borderId="43" xfId="0" applyFont="1" applyFill="1" applyBorder="1" applyAlignment="1">
      <alignment horizontal="center" vertical="center" wrapText="1" readingOrder="1"/>
    </xf>
    <xf numFmtId="0" fontId="23" fillId="7" borderId="50" xfId="0" applyFont="1" applyFill="1" applyBorder="1" applyAlignment="1">
      <alignment horizontal="center" vertical="center" wrapText="1" readingOrder="1"/>
    </xf>
    <xf numFmtId="0" fontId="23" fillId="7" borderId="54" xfId="0" applyFont="1" applyFill="1" applyBorder="1" applyAlignment="1">
      <alignment horizontal="center" vertical="center" wrapText="1" readingOrder="1"/>
    </xf>
    <xf numFmtId="0" fontId="12" fillId="7" borderId="46" xfId="0" applyFont="1" applyFill="1" applyBorder="1" applyAlignment="1">
      <alignment horizontal="center" vertical="center" wrapText="1" readingOrder="1"/>
    </xf>
    <xf numFmtId="0" fontId="12" fillId="7" borderId="49" xfId="0" applyFont="1" applyFill="1" applyBorder="1" applyAlignment="1">
      <alignment horizontal="center" vertical="center" wrapText="1" readingOrder="1"/>
    </xf>
    <xf numFmtId="0" fontId="19" fillId="7" borderId="43" xfId="0" applyFont="1" applyFill="1" applyBorder="1" applyAlignment="1">
      <alignment horizontal="center" vertical="center" wrapText="1" readingOrder="1"/>
    </xf>
    <xf numFmtId="0" fontId="19" fillId="7" borderId="54" xfId="0" applyFont="1" applyFill="1" applyBorder="1" applyAlignment="1">
      <alignment horizontal="center" vertical="center" wrapText="1" readingOrder="1"/>
    </xf>
    <xf numFmtId="0" fontId="11" fillId="2" borderId="40" xfId="0" applyFont="1" applyFill="1" applyBorder="1" applyAlignment="1">
      <alignment horizontal="center" vertical="center" wrapText="1" readingOrder="1"/>
    </xf>
    <xf numFmtId="0" fontId="12" fillId="7" borderId="41" xfId="0" applyFont="1" applyFill="1" applyBorder="1" applyAlignment="1">
      <alignment horizontal="center" vertical="center" wrapText="1" readingOrder="1"/>
    </xf>
    <xf numFmtId="0" fontId="12" fillId="7" borderId="48" xfId="0" applyFont="1" applyFill="1" applyBorder="1" applyAlignment="1">
      <alignment horizontal="center" vertical="center" wrapText="1" readingOrder="1"/>
    </xf>
    <xf numFmtId="0" fontId="12" fillId="7" borderId="42" xfId="0" applyFont="1" applyFill="1" applyBorder="1" applyAlignment="1">
      <alignment horizontal="center" vertical="center" wrapText="1" readingOrder="1"/>
    </xf>
    <xf numFmtId="0" fontId="4" fillId="0" borderId="0" xfId="0" applyFont="1" applyAlignment="1">
      <alignment horizontal="center"/>
    </xf>
    <xf numFmtId="0" fontId="12" fillId="7" borderId="54" xfId="0" applyFont="1" applyFill="1" applyBorder="1" applyAlignment="1">
      <alignment horizontal="center" vertical="center" wrapText="1" readingOrder="1"/>
    </xf>
    <xf numFmtId="9" fontId="12" fillId="7" borderId="43" xfId="1" applyFont="1" applyFill="1" applyBorder="1" applyAlignment="1">
      <alignment horizontal="center" vertical="center" wrapText="1" readingOrder="1"/>
    </xf>
    <xf numFmtId="9" fontId="12" fillId="7" borderId="54" xfId="1" applyFont="1" applyFill="1" applyBorder="1" applyAlignment="1">
      <alignment horizontal="center" vertical="center" wrapText="1" readingOrder="1"/>
    </xf>
    <xf numFmtId="9" fontId="12" fillId="7" borderId="46" xfId="0" applyNumberFormat="1" applyFont="1" applyFill="1" applyBorder="1" applyAlignment="1">
      <alignment horizontal="center" vertical="center" wrapText="1" readingOrder="1"/>
    </xf>
    <xf numFmtId="9" fontId="12" fillId="7" borderId="49" xfId="0" applyNumberFormat="1" applyFont="1" applyFill="1" applyBorder="1" applyAlignment="1">
      <alignment horizontal="center" vertical="center" wrapText="1" readingOrder="1"/>
    </xf>
    <xf numFmtId="0" fontId="28" fillId="7" borderId="43" xfId="0" applyFont="1" applyFill="1" applyBorder="1" applyAlignment="1">
      <alignment horizontal="left" vertical="center" wrapText="1" readingOrder="1"/>
    </xf>
    <xf numFmtId="0" fontId="12" fillId="7" borderId="54" xfId="0" applyFont="1" applyFill="1" applyBorder="1" applyAlignment="1">
      <alignment horizontal="left" vertical="center" wrapText="1" readingOrder="1"/>
    </xf>
    <xf numFmtId="0" fontId="31" fillId="7" borderId="43" xfId="0" applyFont="1" applyFill="1" applyBorder="1" applyAlignment="1">
      <alignment horizontal="center" vertical="center" wrapText="1"/>
    </xf>
    <xf numFmtId="0" fontId="31" fillId="7" borderId="54" xfId="0" applyFont="1" applyFill="1" applyBorder="1" applyAlignment="1">
      <alignment horizontal="center" vertical="center" wrapText="1"/>
    </xf>
    <xf numFmtId="0" fontId="19" fillId="4" borderId="15" xfId="0" applyFont="1" applyFill="1" applyBorder="1" applyAlignment="1">
      <alignment horizontal="center" vertical="center" wrapText="1" readingOrder="1"/>
    </xf>
    <xf numFmtId="0" fontId="23" fillId="4" borderId="14" xfId="0" applyFont="1" applyFill="1" applyBorder="1" applyAlignment="1">
      <alignment horizontal="center" vertical="center" wrapText="1" readingOrder="1"/>
    </xf>
    <xf numFmtId="0" fontId="12" fillId="4" borderId="9" xfId="0" applyNumberFormat="1" applyFont="1" applyFill="1" applyBorder="1" applyAlignment="1">
      <alignment horizontal="center" vertical="center" wrapText="1" readingOrder="1"/>
    </xf>
    <xf numFmtId="0" fontId="12" fillId="4" borderId="14" xfId="0" applyNumberFormat="1" applyFont="1" applyFill="1" applyBorder="1" applyAlignment="1">
      <alignment horizontal="center" vertical="center" wrapText="1" readingOrder="1"/>
    </xf>
    <xf numFmtId="0" fontId="12" fillId="4" borderId="15" xfId="0" applyNumberFormat="1" applyFont="1" applyFill="1" applyBorder="1" applyAlignment="1">
      <alignment horizontal="center" vertical="center" wrapText="1" readingOrder="1"/>
    </xf>
    <xf numFmtId="9" fontId="12" fillId="4" borderId="9" xfId="0" applyNumberFormat="1" applyFont="1" applyFill="1" applyBorder="1" applyAlignment="1">
      <alignment horizontal="center" vertical="center" wrapText="1" readingOrder="1"/>
    </xf>
    <xf numFmtId="0" fontId="31" fillId="4" borderId="9" xfId="0" applyFont="1" applyFill="1" applyBorder="1" applyAlignment="1">
      <alignment horizontal="center" vertical="center" wrapText="1"/>
    </xf>
    <xf numFmtId="0" fontId="31" fillId="4" borderId="15" xfId="0" applyFont="1" applyFill="1" applyBorder="1" applyAlignment="1">
      <alignment horizontal="center" vertical="center" wrapText="1"/>
    </xf>
    <xf numFmtId="4" fontId="12" fillId="4" borderId="9" xfId="0" applyNumberFormat="1" applyFont="1" applyFill="1" applyBorder="1" applyAlignment="1">
      <alignment horizontal="center" vertical="center" wrapText="1" readingOrder="1"/>
    </xf>
    <xf numFmtId="4" fontId="12" fillId="4" borderId="14" xfId="0" applyNumberFormat="1" applyFont="1" applyFill="1" applyBorder="1" applyAlignment="1">
      <alignment horizontal="center" vertical="center" wrapText="1" readingOrder="1"/>
    </xf>
    <xf numFmtId="4" fontId="12" fillId="4" borderId="15" xfId="0" applyNumberFormat="1" applyFont="1" applyFill="1" applyBorder="1" applyAlignment="1">
      <alignment horizontal="center" vertical="center" wrapText="1" readingOrder="1"/>
    </xf>
    <xf numFmtId="2" fontId="12" fillId="4" borderId="9" xfId="0" applyNumberFormat="1" applyFont="1" applyFill="1" applyBorder="1" applyAlignment="1">
      <alignment horizontal="center" vertical="center" wrapText="1" readingOrder="1"/>
    </xf>
    <xf numFmtId="2" fontId="12" fillId="4" borderId="14" xfId="0" applyNumberFormat="1" applyFont="1" applyFill="1" applyBorder="1" applyAlignment="1">
      <alignment horizontal="center" vertical="center" wrapText="1" readingOrder="1"/>
    </xf>
    <xf numFmtId="2" fontId="12" fillId="4" borderId="15" xfId="0" applyNumberFormat="1" applyFont="1" applyFill="1" applyBorder="1" applyAlignment="1">
      <alignment horizontal="center" vertical="center" wrapText="1" readingOrder="1"/>
    </xf>
    <xf numFmtId="0" fontId="0" fillId="4" borderId="9" xfId="0" applyFill="1" applyBorder="1" applyAlignment="1">
      <alignment horizontal="center" vertical="center" wrapText="1"/>
    </xf>
    <xf numFmtId="0" fontId="0" fillId="4" borderId="15" xfId="0" applyFill="1" applyBorder="1" applyAlignment="1">
      <alignment horizontal="center" vertical="center" wrapText="1"/>
    </xf>
    <xf numFmtId="0" fontId="14" fillId="4" borderId="9" xfId="0" applyFont="1" applyFill="1" applyBorder="1" applyAlignment="1">
      <alignment horizontal="center" vertical="center" readingOrder="1"/>
    </xf>
    <xf numFmtId="0" fontId="14" fillId="4" borderId="15" xfId="0" applyFont="1" applyFill="1" applyBorder="1" applyAlignment="1">
      <alignment horizontal="center" vertical="center" readingOrder="1"/>
    </xf>
    <xf numFmtId="0" fontId="26" fillId="2" borderId="70" xfId="0" applyFont="1" applyFill="1" applyBorder="1" applyAlignment="1">
      <alignment horizontal="center" vertical="top" wrapText="1"/>
    </xf>
    <xf numFmtId="0" fontId="3" fillId="2" borderId="70" xfId="0" applyFont="1" applyFill="1" applyBorder="1" applyAlignment="1">
      <alignment horizontal="center" vertical="center" wrapText="1" readingOrder="1"/>
    </xf>
    <xf numFmtId="0" fontId="3" fillId="2" borderId="80" xfId="0" applyFont="1" applyFill="1" applyBorder="1" applyAlignment="1">
      <alignment horizontal="center" vertical="center" wrapText="1" readingOrder="1"/>
    </xf>
    <xf numFmtId="0" fontId="3" fillId="2" borderId="71" xfId="0" applyFont="1" applyFill="1" applyBorder="1" applyAlignment="1">
      <alignment horizontal="right" vertical="center" wrapText="1"/>
    </xf>
    <xf numFmtId="0" fontId="3" fillId="2" borderId="72" xfId="0" applyFont="1" applyFill="1" applyBorder="1" applyAlignment="1">
      <alignment horizontal="right" vertical="center" wrapText="1"/>
    </xf>
    <xf numFmtId="0" fontId="4" fillId="3" borderId="73" xfId="0" applyFont="1" applyFill="1" applyBorder="1" applyAlignment="1">
      <alignment vertical="center"/>
    </xf>
    <xf numFmtId="0" fontId="4" fillId="3" borderId="74" xfId="0" applyFont="1" applyFill="1" applyBorder="1" applyAlignment="1">
      <alignment vertical="center"/>
    </xf>
    <xf numFmtId="0" fontId="4" fillId="3" borderId="75" xfId="0" applyFont="1" applyFill="1" applyBorder="1" applyAlignment="1">
      <alignment vertical="center"/>
    </xf>
    <xf numFmtId="0" fontId="6" fillId="0" borderId="78" xfId="0" applyFont="1" applyFill="1" applyBorder="1" applyAlignment="1">
      <alignment horizontal="center"/>
    </xf>
    <xf numFmtId="0" fontId="6" fillId="0" borderId="79" xfId="0" applyFont="1" applyFill="1" applyBorder="1" applyAlignment="1">
      <alignment horizontal="center"/>
    </xf>
    <xf numFmtId="0" fontId="71" fillId="4" borderId="57" xfId="0" applyFont="1" applyFill="1" applyBorder="1" applyAlignment="1">
      <alignment horizontal="center" vertical="center" wrapText="1"/>
    </xf>
    <xf numFmtId="0" fontId="27" fillId="2" borderId="86" xfId="0" applyFont="1" applyFill="1" applyBorder="1" applyAlignment="1">
      <alignment horizontal="center" vertical="center" wrapText="1" readingOrder="1"/>
    </xf>
    <xf numFmtId="0" fontId="27" fillId="2" borderId="78" xfId="0" applyFont="1" applyFill="1" applyBorder="1" applyAlignment="1">
      <alignment horizontal="center" vertical="center" wrapText="1" readingOrder="1"/>
    </xf>
    <xf numFmtId="0" fontId="27" fillId="2" borderId="81" xfId="0" applyFont="1" applyFill="1" applyBorder="1" applyAlignment="1">
      <alignment horizontal="center" vertical="center" wrapText="1" readingOrder="1"/>
    </xf>
    <xf numFmtId="0" fontId="27" fillId="2" borderId="83" xfId="0" applyFont="1" applyFill="1" applyBorder="1" applyAlignment="1">
      <alignment horizontal="center" vertical="center" wrapText="1" readingOrder="1"/>
    </xf>
    <xf numFmtId="0" fontId="27" fillId="2" borderId="84" xfId="0" applyFont="1" applyFill="1" applyBorder="1" applyAlignment="1">
      <alignment horizontal="center" vertical="center" wrapText="1" readingOrder="1"/>
    </xf>
    <xf numFmtId="0" fontId="12" fillId="4" borderId="57" xfId="0" applyFont="1" applyFill="1" applyBorder="1" applyAlignment="1">
      <alignment horizontal="left" vertical="center" wrapText="1" readingOrder="1"/>
    </xf>
    <xf numFmtId="0" fontId="12" fillId="4" borderId="57" xfId="0" applyFont="1" applyFill="1" applyBorder="1" applyAlignment="1">
      <alignment horizontal="center" vertical="center" wrapText="1" readingOrder="1"/>
    </xf>
    <xf numFmtId="0" fontId="27" fillId="2" borderId="76" xfId="0" applyFont="1" applyFill="1" applyBorder="1" applyAlignment="1">
      <alignment horizontal="center" vertical="center" wrapText="1" readingOrder="1"/>
    </xf>
    <xf numFmtId="0" fontId="79" fillId="5" borderId="0" xfId="0" applyFont="1" applyFill="1" applyBorder="1" applyAlignment="1">
      <alignment horizontal="left" vertical="center" wrapText="1"/>
    </xf>
    <xf numFmtId="3" fontId="12" fillId="4" borderId="57" xfId="0" applyNumberFormat="1" applyFont="1" applyFill="1" applyBorder="1" applyAlignment="1">
      <alignment horizontal="center" vertical="center" wrapText="1" readingOrder="1"/>
    </xf>
    <xf numFmtId="10" fontId="12" fillId="4" borderId="57" xfId="0" applyNumberFormat="1" applyFont="1" applyFill="1" applyBorder="1" applyAlignment="1">
      <alignment horizontal="center" vertical="center" wrapText="1" readingOrder="1"/>
    </xf>
    <xf numFmtId="164" fontId="14" fillId="4" borderId="9" xfId="1" applyNumberFormat="1" applyFont="1" applyFill="1" applyBorder="1" applyAlignment="1">
      <alignment horizontal="center" vertical="center" wrapText="1" readingOrder="1"/>
    </xf>
    <xf numFmtId="164" fontId="14" fillId="4" borderId="14" xfId="1" applyNumberFormat="1" applyFont="1" applyFill="1" applyBorder="1" applyAlignment="1">
      <alignment horizontal="center" vertical="center" wrapText="1" readingOrder="1"/>
    </xf>
    <xf numFmtId="164" fontId="14" fillId="4" borderId="15" xfId="1" applyNumberFormat="1" applyFont="1" applyFill="1" applyBorder="1" applyAlignment="1">
      <alignment horizontal="center" vertical="center" wrapText="1" readingOrder="1"/>
    </xf>
    <xf numFmtId="164" fontId="14" fillId="4" borderId="9" xfId="0" applyNumberFormat="1" applyFont="1" applyFill="1" applyBorder="1" applyAlignment="1">
      <alignment horizontal="center" vertical="center" wrapText="1" readingOrder="1"/>
    </xf>
    <xf numFmtId="164" fontId="14" fillId="4" borderId="14" xfId="0" applyNumberFormat="1" applyFont="1" applyFill="1" applyBorder="1" applyAlignment="1">
      <alignment horizontal="center" vertical="center" wrapText="1" readingOrder="1"/>
    </xf>
    <xf numFmtId="164" fontId="14" fillId="4" borderId="15" xfId="0" applyNumberFormat="1" applyFont="1" applyFill="1" applyBorder="1" applyAlignment="1">
      <alignment horizontal="center" vertical="center" wrapText="1" readingOrder="1"/>
    </xf>
    <xf numFmtId="0" fontId="14" fillId="4" borderId="9" xfId="0" applyFont="1" applyFill="1" applyBorder="1" applyAlignment="1">
      <alignment horizontal="center" vertical="center" wrapText="1" readingOrder="1"/>
    </xf>
    <xf numFmtId="0" fontId="14" fillId="4" borderId="14" xfId="0" applyFont="1" applyFill="1" applyBorder="1" applyAlignment="1">
      <alignment horizontal="center" vertical="center" wrapText="1" readingOrder="1"/>
    </xf>
    <xf numFmtId="0" fontId="14" fillId="4" borderId="15" xfId="0" applyFont="1" applyFill="1" applyBorder="1" applyAlignment="1">
      <alignment horizontal="center" vertical="center" wrapText="1" readingOrder="1"/>
    </xf>
    <xf numFmtId="0" fontId="2" fillId="0" borderId="35" xfId="0" applyFont="1" applyBorder="1" applyAlignment="1">
      <alignment horizontal="left"/>
    </xf>
    <xf numFmtId="9" fontId="12" fillId="4" borderId="15" xfId="0" applyNumberFormat="1" applyFont="1" applyFill="1" applyBorder="1" applyAlignment="1">
      <alignment horizontal="center" vertical="center" wrapText="1" readingOrder="1"/>
    </xf>
    <xf numFmtId="9" fontId="14" fillId="4" borderId="9" xfId="0" applyNumberFormat="1" applyFont="1" applyFill="1" applyBorder="1" applyAlignment="1">
      <alignment horizontal="center" vertical="center" wrapText="1" readingOrder="1"/>
    </xf>
    <xf numFmtId="9" fontId="14" fillId="4" borderId="15" xfId="0" applyNumberFormat="1" applyFont="1" applyFill="1" applyBorder="1" applyAlignment="1">
      <alignment horizontal="center" vertical="center" wrapText="1" readingOrder="1"/>
    </xf>
    <xf numFmtId="0" fontId="11" fillId="2" borderId="1" xfId="0" applyFont="1" applyFill="1" applyBorder="1" applyAlignment="1">
      <alignment vertical="top" wrapText="1" readingOrder="1"/>
    </xf>
    <xf numFmtId="0" fontId="11" fillId="2" borderId="10" xfId="0" applyFont="1" applyFill="1" applyBorder="1" applyAlignment="1">
      <alignment vertical="top" wrapText="1" readingOrder="1"/>
    </xf>
    <xf numFmtId="0" fontId="0" fillId="0" borderId="35" xfId="0" applyBorder="1" applyAlignment="1">
      <alignment horizontal="left" vertical="top"/>
    </xf>
    <xf numFmtId="9" fontId="12" fillId="4" borderId="14" xfId="0" applyNumberFormat="1" applyFont="1" applyFill="1" applyBorder="1" applyAlignment="1">
      <alignment horizontal="center" vertical="center" wrapText="1" readingOrder="1"/>
    </xf>
    <xf numFmtId="0" fontId="0" fillId="0" borderId="0" xfId="0" applyAlignment="1">
      <alignment horizontal="center"/>
    </xf>
    <xf numFmtId="0" fontId="11" fillId="2" borderId="2" xfId="0" applyFont="1" applyFill="1" applyBorder="1" applyAlignment="1">
      <alignment horizontal="center" vertical="center" wrapText="1" readingOrder="1"/>
    </xf>
    <xf numFmtId="0" fontId="11" fillId="2" borderId="0" xfId="0" applyFont="1" applyFill="1" applyBorder="1" applyAlignment="1">
      <alignment horizontal="center" vertical="center" wrapText="1" readingOrder="1"/>
    </xf>
    <xf numFmtId="0" fontId="23" fillId="6" borderId="0" xfId="0" applyFont="1" applyFill="1" applyBorder="1" applyAlignment="1">
      <alignment horizontal="left" vertical="center" wrapText="1" readingOrder="1"/>
    </xf>
    <xf numFmtId="0" fontId="23" fillId="6" borderId="0" xfId="0" applyFont="1" applyFill="1" applyBorder="1" applyAlignment="1">
      <alignment horizontal="center" vertical="center" wrapText="1" readingOrder="1"/>
    </xf>
    <xf numFmtId="0" fontId="2" fillId="0" borderId="0" xfId="0" applyFont="1" applyAlignment="1">
      <alignment horizontal="center"/>
    </xf>
    <xf numFmtId="0" fontId="11" fillId="2" borderId="11" xfId="0" applyFont="1" applyFill="1" applyBorder="1" applyAlignment="1">
      <alignment horizontal="center" vertical="center" wrapText="1" readingOrder="1"/>
    </xf>
    <xf numFmtId="0" fontId="12" fillId="7" borderId="57" xfId="0" applyFont="1" applyFill="1" applyBorder="1" applyAlignment="1">
      <alignment horizontal="center" vertical="center" wrapText="1" readingOrder="1"/>
    </xf>
    <xf numFmtId="0" fontId="11" fillId="2" borderId="91" xfId="0" applyFont="1" applyFill="1" applyBorder="1" applyAlignment="1">
      <alignment horizontal="center" vertical="center" wrapText="1" readingOrder="1"/>
    </xf>
    <xf numFmtId="0" fontId="19" fillId="7" borderId="57" xfId="0" applyFont="1" applyFill="1" applyBorder="1" applyAlignment="1">
      <alignment horizontal="center" vertical="center" wrapText="1" readingOrder="1"/>
    </xf>
    <xf numFmtId="0" fontId="23" fillId="7" borderId="57" xfId="0" applyFont="1" applyFill="1" applyBorder="1" applyAlignment="1">
      <alignment horizontal="center" vertical="center" wrapText="1" readingOrder="1"/>
    </xf>
    <xf numFmtId="0" fontId="23" fillId="4" borderId="100" xfId="0" applyFont="1" applyFill="1" applyBorder="1" applyAlignment="1">
      <alignment horizontal="left" vertical="center" wrapText="1" readingOrder="1"/>
    </xf>
    <xf numFmtId="0" fontId="23" fillId="4" borderId="101" xfId="0" applyFont="1" applyFill="1" applyBorder="1" applyAlignment="1">
      <alignment horizontal="left" vertical="center" wrapText="1" readingOrder="1"/>
    </xf>
    <xf numFmtId="0" fontId="11" fillId="2" borderId="9" xfId="0" applyFont="1" applyFill="1" applyBorder="1" applyAlignment="1">
      <alignment horizontal="center" vertical="top" wrapText="1" readingOrder="1"/>
    </xf>
    <xf numFmtId="0" fontId="11" fillId="2" borderId="14" xfId="0" applyFont="1" applyFill="1" applyBorder="1" applyAlignment="1">
      <alignment horizontal="center" vertical="top" wrapText="1" readingOrder="1"/>
    </xf>
    <xf numFmtId="10" fontId="12" fillId="4" borderId="94" xfId="1" applyNumberFormat="1" applyFont="1" applyFill="1" applyBorder="1" applyAlignment="1">
      <alignment horizontal="center" vertical="center" wrapText="1" readingOrder="1"/>
    </xf>
    <xf numFmtId="10" fontId="12" fillId="4" borderId="96" xfId="1" applyNumberFormat="1" applyFont="1" applyFill="1" applyBorder="1" applyAlignment="1">
      <alignment horizontal="center" vertical="center" wrapText="1" readingOrder="1"/>
    </xf>
    <xf numFmtId="10" fontId="12" fillId="4" borderId="99" xfId="1" applyNumberFormat="1" applyFont="1" applyFill="1" applyBorder="1" applyAlignment="1">
      <alignment horizontal="center" vertical="center" wrapText="1" readingOrder="1"/>
    </xf>
    <xf numFmtId="10" fontId="12" fillId="4" borderId="93" xfId="0" applyNumberFormat="1" applyFont="1" applyFill="1" applyBorder="1" applyAlignment="1">
      <alignment horizontal="center" vertical="center" wrapText="1" readingOrder="1"/>
    </xf>
    <xf numFmtId="10" fontId="12" fillId="4" borderId="95" xfId="0" applyNumberFormat="1" applyFont="1" applyFill="1" applyBorder="1" applyAlignment="1">
      <alignment horizontal="center" vertical="center" wrapText="1" readingOrder="1"/>
    </xf>
    <xf numFmtId="10" fontId="12" fillId="4" borderId="98" xfId="0" applyNumberFormat="1" applyFont="1" applyFill="1" applyBorder="1" applyAlignment="1">
      <alignment horizontal="center" vertical="center" wrapText="1" readingOrder="1"/>
    </xf>
    <xf numFmtId="0" fontId="12" fillId="4" borderId="94" xfId="0" applyFont="1" applyFill="1" applyBorder="1" applyAlignment="1">
      <alignment horizontal="center" vertical="center" wrapText="1" readingOrder="1"/>
    </xf>
    <xf numFmtId="0" fontId="12" fillId="4" borderId="96" xfId="0" applyFont="1" applyFill="1" applyBorder="1" applyAlignment="1">
      <alignment horizontal="center" vertical="center" wrapText="1" readingOrder="1"/>
    </xf>
    <xf numFmtId="0" fontId="12" fillId="4" borderId="99" xfId="0" applyFont="1" applyFill="1" applyBorder="1" applyAlignment="1">
      <alignment horizontal="center" vertical="center" wrapText="1" readingOrder="1"/>
    </xf>
    <xf numFmtId="0" fontId="12" fillId="4" borderId="93" xfId="0" applyFont="1" applyFill="1" applyBorder="1" applyAlignment="1">
      <alignment horizontal="left" vertical="center" wrapText="1"/>
    </xf>
    <xf numFmtId="0" fontId="12" fillId="4" borderId="95" xfId="0" applyFont="1" applyFill="1" applyBorder="1" applyAlignment="1">
      <alignment horizontal="left" vertical="center" wrapText="1"/>
    </xf>
    <xf numFmtId="0" fontId="12" fillId="4" borderId="98" xfId="0" applyFont="1" applyFill="1" applyBorder="1" applyAlignment="1">
      <alignment horizontal="left" vertical="center" wrapText="1"/>
    </xf>
    <xf numFmtId="0" fontId="12" fillId="4" borderId="93" xfId="0" applyFont="1" applyFill="1" applyBorder="1" applyAlignment="1">
      <alignment horizontal="left" vertical="center" wrapText="1" readingOrder="1"/>
    </xf>
    <xf numFmtId="0" fontId="12" fillId="4" borderId="98" xfId="0" applyFont="1" applyFill="1" applyBorder="1" applyAlignment="1">
      <alignment horizontal="left" vertical="center" wrapText="1" readingOrder="1"/>
    </xf>
    <xf numFmtId="0" fontId="12" fillId="4" borderId="95" xfId="0" applyFont="1" applyFill="1" applyBorder="1" applyAlignment="1">
      <alignment horizontal="left" vertical="center" wrapText="1" readingOrder="1"/>
    </xf>
    <xf numFmtId="0" fontId="12" fillId="4" borderId="97" xfId="0" applyFont="1" applyFill="1" applyBorder="1" applyAlignment="1">
      <alignment horizontal="left" vertical="center" wrapText="1" readingOrder="1"/>
    </xf>
    <xf numFmtId="0" fontId="12" fillId="4" borderId="93" xfId="0" applyFont="1" applyFill="1" applyBorder="1" applyAlignment="1">
      <alignment horizontal="center" vertical="center" wrapText="1" readingOrder="1"/>
    </xf>
    <xf numFmtId="0" fontId="12" fillId="4" borderId="95" xfId="0" applyFont="1" applyFill="1" applyBorder="1" applyAlignment="1">
      <alignment horizontal="center" vertical="center" wrapText="1" readingOrder="1"/>
    </xf>
    <xf numFmtId="0" fontId="12" fillId="4" borderId="98" xfId="0" applyFont="1" applyFill="1" applyBorder="1" applyAlignment="1">
      <alignment horizontal="center" vertical="center" wrapText="1" readingOrder="1"/>
    </xf>
    <xf numFmtId="0" fontId="83" fillId="2" borderId="9" xfId="0" applyFont="1" applyFill="1" applyBorder="1" applyAlignment="1">
      <alignment horizontal="center" vertical="center" wrapText="1"/>
    </xf>
    <xf numFmtId="0" fontId="83" fillId="2" borderId="14" xfId="0" applyFont="1" applyFill="1" applyBorder="1" applyAlignment="1">
      <alignment horizontal="center" vertical="center" wrapText="1"/>
    </xf>
    <xf numFmtId="0" fontId="82" fillId="3" borderId="3" xfId="0" applyFont="1" applyFill="1" applyBorder="1" applyAlignment="1">
      <alignment vertical="center"/>
    </xf>
    <xf numFmtId="0" fontId="82" fillId="3" borderId="4" xfId="0" applyFont="1" applyFill="1" applyBorder="1" applyAlignment="1">
      <alignment vertical="center"/>
    </xf>
    <xf numFmtId="0" fontId="82" fillId="3" borderId="5" xfId="0" applyFont="1" applyFill="1" applyBorder="1" applyAlignment="1">
      <alignment vertical="center"/>
    </xf>
    <xf numFmtId="0" fontId="70" fillId="3" borderId="3" xfId="0" applyFont="1" applyFill="1" applyBorder="1" applyAlignment="1">
      <alignment vertical="center"/>
    </xf>
    <xf numFmtId="0" fontId="70" fillId="3" borderId="4" xfId="0" applyFont="1" applyFill="1" applyBorder="1" applyAlignment="1">
      <alignment vertical="center"/>
    </xf>
    <xf numFmtId="0" fontId="70" fillId="3" borderId="5" xfId="0" applyFont="1" applyFill="1" applyBorder="1" applyAlignment="1">
      <alignment vertical="center"/>
    </xf>
    <xf numFmtId="0" fontId="83" fillId="2" borderId="35" xfId="0" applyFont="1" applyFill="1" applyBorder="1" applyAlignment="1">
      <alignment horizontal="center"/>
    </xf>
    <xf numFmtId="0" fontId="83" fillId="2" borderId="0" xfId="0" applyFont="1" applyFill="1" applyBorder="1" applyAlignment="1">
      <alignment horizontal="center"/>
    </xf>
    <xf numFmtId="0" fontId="83" fillId="2" borderId="7" xfId="0" applyFont="1" applyFill="1" applyBorder="1" applyAlignment="1">
      <alignment horizontal="center"/>
    </xf>
    <xf numFmtId="0" fontId="83" fillId="2" borderId="7" xfId="0" applyFont="1" applyFill="1" applyBorder="1" applyAlignment="1">
      <alignment horizontal="center" vertical="center" wrapText="1"/>
    </xf>
    <xf numFmtId="0" fontId="83" fillId="2" borderId="7" xfId="0" applyFont="1" applyFill="1" applyBorder="1" applyAlignment="1">
      <alignment horizontal="center" vertical="top"/>
    </xf>
    <xf numFmtId="0" fontId="27" fillId="2" borderId="1" xfId="0" applyFont="1" applyFill="1" applyBorder="1" applyAlignment="1">
      <alignment horizontal="center" vertical="center" wrapText="1" readingOrder="1"/>
    </xf>
    <xf numFmtId="0" fontId="90" fillId="2" borderId="10" xfId="0" applyFont="1" applyFill="1" applyBorder="1" applyAlignment="1">
      <alignment horizontal="center" vertical="center" wrapText="1" readingOrder="1"/>
    </xf>
    <xf numFmtId="0" fontId="12" fillId="7" borderId="9"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0" fillId="0" borderId="35" xfId="0" applyFont="1" applyBorder="1" applyAlignment="1">
      <alignment horizontal="center"/>
    </xf>
    <xf numFmtId="0" fontId="4" fillId="9" borderId="3" xfId="0" applyFont="1" applyFill="1" applyBorder="1" applyAlignment="1">
      <alignment vertical="center" wrapText="1"/>
    </xf>
    <xf numFmtId="0" fontId="4" fillId="9" borderId="4" xfId="0" applyFont="1" applyFill="1" applyBorder="1" applyAlignment="1">
      <alignment vertical="center" wrapText="1"/>
    </xf>
    <xf numFmtId="0" fontId="4" fillId="9" borderId="5" xfId="0" applyFont="1" applyFill="1" applyBorder="1" applyAlignment="1">
      <alignment vertical="center" wrapText="1"/>
    </xf>
    <xf numFmtId="0" fontId="4" fillId="9" borderId="3" xfId="0" applyFont="1" applyFill="1" applyBorder="1" applyAlignment="1">
      <alignment vertical="center"/>
    </xf>
    <xf numFmtId="0" fontId="4" fillId="9" borderId="4" xfId="0" applyFont="1" applyFill="1" applyBorder="1" applyAlignment="1">
      <alignment vertical="center"/>
    </xf>
    <xf numFmtId="0" fontId="4" fillId="9" borderId="5" xfId="0" applyFont="1" applyFill="1" applyBorder="1" applyAlignment="1">
      <alignment vertical="center"/>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74" fillId="3" borderId="3" xfId="0" applyFont="1" applyFill="1" applyBorder="1" applyAlignment="1">
      <alignment vertical="center"/>
    </xf>
    <xf numFmtId="0" fontId="74" fillId="3" borderId="4" xfId="0" applyFont="1" applyFill="1" applyBorder="1" applyAlignment="1">
      <alignment vertical="center"/>
    </xf>
    <xf numFmtId="0" fontId="74" fillId="3" borderId="5" xfId="0" applyFont="1" applyFill="1" applyBorder="1" applyAlignment="1">
      <alignment vertical="center"/>
    </xf>
    <xf numFmtId="0" fontId="83" fillId="2" borderId="15" xfId="0" applyFont="1" applyFill="1" applyBorder="1" applyAlignment="1">
      <alignment horizontal="center" vertical="center" wrapText="1"/>
    </xf>
    <xf numFmtId="0" fontId="83" fillId="2" borderId="7" xfId="0" applyFont="1" applyFill="1" applyBorder="1" applyAlignment="1">
      <alignment horizontal="center" vertical="center"/>
    </xf>
    <xf numFmtId="0" fontId="84" fillId="7" borderId="22" xfId="0" applyFont="1" applyFill="1" applyBorder="1" applyAlignment="1">
      <alignment horizontal="left" vertical="center" wrapText="1"/>
    </xf>
    <xf numFmtId="0" fontId="84" fillId="7" borderId="32" xfId="0" applyFont="1" applyFill="1" applyBorder="1" applyAlignment="1">
      <alignment horizontal="left" vertical="center" wrapText="1"/>
    </xf>
    <xf numFmtId="0" fontId="83" fillId="2" borderId="18" xfId="0" applyFont="1" applyFill="1" applyBorder="1" applyAlignment="1">
      <alignment horizontal="center" vertical="center" wrapText="1"/>
    </xf>
    <xf numFmtId="0" fontId="0" fillId="0" borderId="18" xfId="0" applyBorder="1" applyAlignment="1">
      <alignment wrapText="1"/>
    </xf>
    <xf numFmtId="0" fontId="84" fillId="7" borderId="9" xfId="0" applyFont="1" applyFill="1" applyBorder="1" applyAlignment="1">
      <alignment horizontal="left" vertical="center" wrapText="1"/>
    </xf>
    <xf numFmtId="0" fontId="84" fillId="7" borderId="15" xfId="0" applyFont="1" applyFill="1" applyBorder="1" applyAlignment="1">
      <alignment horizontal="left" vertical="center" wrapText="1"/>
    </xf>
    <xf numFmtId="0" fontId="87" fillId="7" borderId="22" xfId="0" applyFont="1" applyFill="1" applyBorder="1" applyAlignment="1">
      <alignment horizontal="left" vertical="center" wrapText="1"/>
    </xf>
    <xf numFmtId="0" fontId="87" fillId="7" borderId="32" xfId="0" applyFont="1" applyFill="1" applyBorder="1" applyAlignment="1">
      <alignment horizontal="left" vertical="center" wrapText="1"/>
    </xf>
    <xf numFmtId="0" fontId="84" fillId="7" borderId="22" xfId="0" applyFont="1" applyFill="1" applyBorder="1" applyAlignment="1">
      <alignment vertical="center" wrapText="1"/>
    </xf>
    <xf numFmtId="0" fontId="84" fillId="7" borderId="32" xfId="0" applyFont="1" applyFill="1" applyBorder="1" applyAlignment="1">
      <alignment vertical="center" wrapText="1"/>
    </xf>
    <xf numFmtId="0" fontId="84" fillId="0" borderId="0" xfId="0" applyFont="1" applyFill="1" applyBorder="1" applyAlignment="1">
      <alignment horizontal="left" vertical="center" wrapText="1"/>
    </xf>
    <xf numFmtId="0" fontId="0" fillId="0" borderId="0" xfId="0" applyFill="1" applyAlignment="1">
      <alignment wrapText="1"/>
    </xf>
    <xf numFmtId="0" fontId="84" fillId="7" borderId="22" xfId="0" applyFont="1" applyFill="1" applyBorder="1" applyAlignment="1">
      <alignment horizontal="center" vertical="center" wrapText="1"/>
    </xf>
    <xf numFmtId="0" fontId="84" fillId="7" borderId="32" xfId="0" applyFont="1" applyFill="1" applyBorder="1" applyAlignment="1">
      <alignment horizontal="center" vertical="center" wrapText="1"/>
    </xf>
    <xf numFmtId="0" fontId="83" fillId="2" borderId="22" xfId="0" applyFont="1" applyFill="1" applyBorder="1" applyAlignment="1">
      <alignment horizontal="center" vertical="center"/>
    </xf>
    <xf numFmtId="0" fontId="83" fillId="2" borderId="32" xfId="0" applyFont="1" applyFill="1" applyBorder="1" applyAlignment="1">
      <alignment horizontal="center" vertical="center"/>
    </xf>
    <xf numFmtId="0" fontId="84" fillId="7" borderId="7" xfId="0" applyFont="1" applyFill="1" applyBorder="1" applyAlignment="1">
      <alignment horizontal="center" vertical="center" wrapText="1"/>
    </xf>
    <xf numFmtId="0" fontId="84" fillId="7" borderId="9" xfId="0" applyFont="1" applyFill="1" applyBorder="1" applyAlignment="1">
      <alignment horizontal="center" vertical="center" wrapText="1"/>
    </xf>
    <xf numFmtId="0" fontId="84" fillId="7" borderId="15" xfId="0" applyFont="1" applyFill="1" applyBorder="1" applyAlignment="1">
      <alignment horizontal="center" vertical="center" wrapText="1"/>
    </xf>
    <xf numFmtId="0" fontId="2" fillId="0" borderId="0" xfId="0" applyFont="1" applyAlignment="1">
      <alignment horizontal="center" wrapText="1"/>
    </xf>
    <xf numFmtId="3" fontId="87" fillId="7" borderId="9" xfId="0" applyNumberFormat="1" applyFont="1" applyFill="1" applyBorder="1" applyAlignment="1">
      <alignment horizontal="center" vertical="center" wrapText="1"/>
    </xf>
    <xf numFmtId="3" fontId="87" fillId="7" borderId="15" xfId="0" applyNumberFormat="1" applyFont="1" applyFill="1" applyBorder="1" applyAlignment="1">
      <alignment horizontal="center" vertical="center" wrapText="1"/>
    </xf>
    <xf numFmtId="167" fontId="87" fillId="7" borderId="9" xfId="0" applyNumberFormat="1" applyFont="1" applyFill="1" applyBorder="1" applyAlignment="1">
      <alignment horizontal="center" vertical="center" wrapText="1"/>
    </xf>
    <xf numFmtId="167" fontId="87" fillId="7" borderId="15" xfId="0" applyNumberFormat="1" applyFont="1" applyFill="1" applyBorder="1" applyAlignment="1">
      <alignment horizontal="center" vertical="center" wrapText="1"/>
    </xf>
    <xf numFmtId="0" fontId="84" fillId="7" borderId="14" xfId="0" applyFont="1" applyFill="1" applyBorder="1" applyAlignment="1">
      <alignment horizontal="center" vertical="center" wrapText="1"/>
    </xf>
    <xf numFmtId="0" fontId="92" fillId="2" borderId="7" xfId="0" applyFont="1" applyFill="1" applyBorder="1" applyAlignment="1">
      <alignment horizontal="center"/>
    </xf>
    <xf numFmtId="0" fontId="92" fillId="2" borderId="7" xfId="0" applyFont="1" applyFill="1" applyBorder="1" applyAlignment="1">
      <alignment horizontal="center" vertical="center" wrapText="1"/>
    </xf>
    <xf numFmtId="0" fontId="92" fillId="2" borderId="7" xfId="0" applyFont="1" applyFill="1" applyBorder="1" applyAlignment="1">
      <alignment horizontal="center" vertical="center"/>
    </xf>
    <xf numFmtId="0" fontId="2" fillId="0" borderId="0" xfId="0" applyFont="1" applyAlignment="1">
      <alignment horizontal="center" vertical="top"/>
    </xf>
    <xf numFmtId="0" fontId="92" fillId="2" borderId="9" xfId="0" applyFont="1" applyFill="1" applyBorder="1" applyAlignment="1">
      <alignment horizontal="center" vertical="center" wrapText="1"/>
    </xf>
    <xf numFmtId="0" fontId="92" fillId="2" borderId="14"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84" fillId="7" borderId="7" xfId="0" applyFont="1" applyFill="1" applyBorder="1" applyAlignment="1">
      <alignment horizontal="left" vertical="center" wrapText="1"/>
    </xf>
    <xf numFmtId="0" fontId="84" fillId="7" borderId="14" xfId="0" applyFont="1" applyFill="1" applyBorder="1" applyAlignment="1">
      <alignment horizontal="left" vertical="center" wrapText="1"/>
    </xf>
    <xf numFmtId="0" fontId="87" fillId="7" borderId="22" xfId="0" applyFont="1" applyFill="1" applyBorder="1" applyAlignment="1">
      <alignment horizontal="center" vertical="center" wrapText="1"/>
    </xf>
    <xf numFmtId="0" fontId="87" fillId="7" borderId="32" xfId="0" applyFont="1" applyFill="1" applyBorder="1" applyAlignment="1">
      <alignment horizontal="center" vertical="center" wrapText="1"/>
    </xf>
    <xf numFmtId="2" fontId="87" fillId="7" borderId="22" xfId="0" applyNumberFormat="1" applyFont="1" applyFill="1" applyBorder="1" applyAlignment="1">
      <alignment horizontal="left" vertical="center" wrapText="1"/>
    </xf>
    <xf numFmtId="2" fontId="87" fillId="7" borderId="32" xfId="0" applyNumberFormat="1" applyFont="1" applyFill="1" applyBorder="1" applyAlignment="1">
      <alignment horizontal="left" vertical="center" wrapText="1"/>
    </xf>
  </cellXfs>
  <cellStyles count="5">
    <cellStyle name="Hipervínculo" xfId="3" builtinId="8"/>
    <cellStyle name="Millares" xfId="2" builtinId="3"/>
    <cellStyle name="Normal" xfId="0" builtinId="0"/>
    <cellStyle name="Normal 2" xfId="4"/>
    <cellStyle name="Porcentaje" xfId="1"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printerSettings" Target="../printerSettings/printerSettings25.bin"/><Relationship Id="rId1" Type="http://schemas.openxmlformats.org/officeDocument/2006/relationships/hyperlink" Target="http://historial.gabinete.mx/images/encuestas/encuesta_nacional_2016/ciudades/ciudades_mas_habitables_2016.pdf" TargetMode="Externa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41" workbookViewId="0">
      <selection activeCell="A46" sqref="A46:K46"/>
    </sheetView>
  </sheetViews>
  <sheetFormatPr baseColWidth="10" defaultColWidth="11.42578125" defaultRowHeight="15.75" x14ac:dyDescent="0.25"/>
  <cols>
    <col min="1" max="1" width="25.5703125" style="7" customWidth="1"/>
    <col min="2" max="2" width="31.5703125" customWidth="1"/>
    <col min="3" max="3" width="19.42578125" customWidth="1"/>
    <col min="4" max="6" width="21.7109375" customWidth="1"/>
    <col min="7" max="8" width="15.5703125" customWidth="1"/>
    <col min="9" max="9" width="14.28515625" customWidth="1"/>
    <col min="10" max="10" width="18.7109375" customWidth="1"/>
    <col min="11" max="11" width="22.7109375" customWidth="1"/>
    <col min="12" max="12" width="49.140625" customWidth="1"/>
  </cols>
  <sheetData>
    <row r="1" spans="1:13" ht="30" customHeight="1" thickBot="1" x14ac:dyDescent="0.3">
      <c r="A1" s="539" t="s">
        <v>0</v>
      </c>
      <c r="B1" s="540"/>
      <c r="C1" s="541" t="s">
        <v>130</v>
      </c>
      <c r="D1" s="542"/>
      <c r="E1" s="542"/>
      <c r="F1" s="542"/>
      <c r="G1" s="542"/>
      <c r="H1" s="542"/>
      <c r="I1" s="542"/>
      <c r="J1" s="542"/>
      <c r="K1" s="543"/>
    </row>
    <row r="2" spans="1:13" ht="21.75" customHeight="1" thickBot="1" x14ac:dyDescent="0.3">
      <c r="A2" s="539" t="s">
        <v>2</v>
      </c>
      <c r="B2" s="540"/>
      <c r="C2" s="544" t="s">
        <v>131</v>
      </c>
      <c r="D2" s="545"/>
      <c r="E2" s="545"/>
      <c r="F2" s="545"/>
      <c r="G2" s="545"/>
      <c r="H2" s="545"/>
      <c r="I2" s="545"/>
      <c r="J2" s="545"/>
      <c r="K2" s="546"/>
    </row>
    <row r="3" spans="1:13" ht="21.75" customHeight="1" thickBot="1" x14ac:dyDescent="0.3">
      <c r="A3" s="539" t="s">
        <v>4</v>
      </c>
      <c r="B3" s="540"/>
      <c r="C3" s="544" t="s">
        <v>5</v>
      </c>
      <c r="D3" s="545"/>
      <c r="E3" s="545"/>
      <c r="F3" s="545"/>
      <c r="G3" s="545"/>
      <c r="H3" s="545"/>
      <c r="I3" s="545"/>
      <c r="J3" s="545"/>
      <c r="K3" s="546"/>
    </row>
    <row r="4" spans="1:13" ht="52.5" customHeight="1" thickBot="1" x14ac:dyDescent="0.3">
      <c r="A4" s="539" t="s">
        <v>6</v>
      </c>
      <c r="B4" s="540"/>
      <c r="C4" s="547" t="s">
        <v>132</v>
      </c>
      <c r="D4" s="548"/>
      <c r="E4" s="548"/>
      <c r="F4" s="548"/>
      <c r="G4" s="548"/>
      <c r="H4" s="548"/>
      <c r="I4" s="548"/>
      <c r="J4" s="548"/>
      <c r="K4" s="549"/>
    </row>
    <row r="5" spans="1:13" ht="21.75" customHeight="1" thickBot="1" x14ac:dyDescent="0.3">
      <c r="A5" s="539" t="s">
        <v>8</v>
      </c>
      <c r="B5" s="540"/>
      <c r="C5" s="544" t="s">
        <v>133</v>
      </c>
      <c r="D5" s="545"/>
      <c r="E5" s="545"/>
      <c r="F5" s="545"/>
      <c r="G5" s="545"/>
      <c r="H5" s="545"/>
      <c r="I5" s="545"/>
      <c r="J5" s="545"/>
      <c r="K5" s="546"/>
    </row>
    <row r="7" spans="1:13" ht="21" thickBot="1" x14ac:dyDescent="0.35">
      <c r="A7" s="550" t="s">
        <v>591</v>
      </c>
      <c r="B7" s="550"/>
      <c r="C7" s="550"/>
      <c r="D7" s="550"/>
      <c r="E7" s="550"/>
      <c r="F7" s="550"/>
      <c r="G7" s="550"/>
      <c r="H7" s="550"/>
      <c r="I7" s="550"/>
      <c r="J7" s="550"/>
      <c r="K7" s="550"/>
    </row>
    <row r="8" spans="1:13" ht="33" customHeight="1" x14ac:dyDescent="0.25">
      <c r="A8" s="537"/>
      <c r="B8" s="35" t="s">
        <v>12</v>
      </c>
      <c r="C8" s="538" t="s">
        <v>13</v>
      </c>
      <c r="D8" s="538"/>
      <c r="E8" s="538"/>
      <c r="F8" s="538"/>
      <c r="G8" s="538"/>
      <c r="H8" s="2" t="s">
        <v>14</v>
      </c>
      <c r="I8" s="2" t="s">
        <v>599</v>
      </c>
      <c r="J8" s="35" t="s">
        <v>15</v>
      </c>
      <c r="K8" s="538" t="s">
        <v>16</v>
      </c>
    </row>
    <row r="9" spans="1:13" ht="30.75" customHeight="1" x14ac:dyDescent="0.25">
      <c r="A9" s="537"/>
      <c r="B9" s="35" t="s">
        <v>17</v>
      </c>
      <c r="C9" s="35" t="s">
        <v>18</v>
      </c>
      <c r="D9" s="35" t="s">
        <v>19</v>
      </c>
      <c r="E9" s="35" t="s">
        <v>20</v>
      </c>
      <c r="F9" s="422" t="s">
        <v>1391</v>
      </c>
      <c r="G9" s="35" t="s">
        <v>21</v>
      </c>
      <c r="H9" s="5" t="s">
        <v>134</v>
      </c>
      <c r="I9" s="5">
        <v>2017</v>
      </c>
      <c r="J9" s="35" t="s">
        <v>23</v>
      </c>
      <c r="K9" s="538"/>
    </row>
    <row r="10" spans="1:13" ht="127.5" customHeight="1" x14ac:dyDescent="0.25">
      <c r="A10" s="538" t="s">
        <v>24</v>
      </c>
      <c r="B10" s="551" t="s">
        <v>135</v>
      </c>
      <c r="C10" s="94" t="s">
        <v>136</v>
      </c>
      <c r="D10" s="94" t="s">
        <v>137</v>
      </c>
      <c r="E10" s="92" t="s">
        <v>28</v>
      </c>
      <c r="F10" s="92" t="s">
        <v>1396</v>
      </c>
      <c r="G10" s="92" t="s">
        <v>138</v>
      </c>
      <c r="H10" s="455">
        <v>0.17</v>
      </c>
      <c r="I10" s="455">
        <v>0.27</v>
      </c>
      <c r="J10" s="92" t="s">
        <v>139</v>
      </c>
      <c r="K10" s="552" t="s">
        <v>140</v>
      </c>
    </row>
    <row r="11" spans="1:13" ht="123.75" customHeight="1" x14ac:dyDescent="0.25">
      <c r="A11" s="538"/>
      <c r="B11" s="551"/>
      <c r="C11" s="94" t="s">
        <v>141</v>
      </c>
      <c r="D11" s="94" t="s">
        <v>142</v>
      </c>
      <c r="E11" s="92" t="s">
        <v>28</v>
      </c>
      <c r="F11" s="92" t="s">
        <v>1396</v>
      </c>
      <c r="G11" s="92" t="s">
        <v>143</v>
      </c>
      <c r="H11" s="455">
        <v>0.16500000000000001</v>
      </c>
      <c r="I11" s="455">
        <v>0.27</v>
      </c>
      <c r="J11" s="92" t="s">
        <v>139</v>
      </c>
      <c r="K11" s="552"/>
      <c r="M11" s="13"/>
    </row>
    <row r="12" spans="1:13" ht="143.25" customHeight="1" x14ac:dyDescent="0.25">
      <c r="A12" s="538"/>
      <c r="B12" s="551"/>
      <c r="C12" s="94" t="s">
        <v>144</v>
      </c>
      <c r="D12" s="94" t="s">
        <v>145</v>
      </c>
      <c r="E12" s="92" t="s">
        <v>28</v>
      </c>
      <c r="F12" s="92" t="s">
        <v>1396</v>
      </c>
      <c r="G12" s="92" t="s">
        <v>143</v>
      </c>
      <c r="H12" s="455">
        <v>6.6000000000000003E-2</v>
      </c>
      <c r="I12" s="455">
        <v>0.17</v>
      </c>
      <c r="J12" s="92" t="s">
        <v>139</v>
      </c>
      <c r="K12" s="552"/>
    </row>
    <row r="13" spans="1:13" ht="127.5" x14ac:dyDescent="0.25">
      <c r="A13" s="538"/>
      <c r="B13" s="551"/>
      <c r="C13" s="94" t="s">
        <v>146</v>
      </c>
      <c r="D13" s="94" t="s">
        <v>147</v>
      </c>
      <c r="E13" s="92" t="s">
        <v>28</v>
      </c>
      <c r="F13" s="92" t="s">
        <v>1396</v>
      </c>
      <c r="G13" s="92" t="s">
        <v>143</v>
      </c>
      <c r="H13" s="455">
        <v>0.17799999999999999</v>
      </c>
      <c r="I13" s="455">
        <v>0.28000000000000003</v>
      </c>
      <c r="J13" s="92" t="s">
        <v>139</v>
      </c>
      <c r="K13" s="552"/>
    </row>
    <row r="14" spans="1:13" ht="127.5" x14ac:dyDescent="0.25">
      <c r="A14" s="553" t="s">
        <v>34</v>
      </c>
      <c r="B14" s="556" t="s">
        <v>148</v>
      </c>
      <c r="C14" s="94" t="s">
        <v>149</v>
      </c>
      <c r="D14" s="95" t="s">
        <v>150</v>
      </c>
      <c r="E14" s="457" t="s">
        <v>28</v>
      </c>
      <c r="F14" s="457" t="s">
        <v>2657</v>
      </c>
      <c r="G14" s="92" t="s">
        <v>138</v>
      </c>
      <c r="H14" s="451">
        <v>27</v>
      </c>
      <c r="I14" s="451">
        <v>14</v>
      </c>
      <c r="J14" s="92" t="s">
        <v>151</v>
      </c>
      <c r="K14" s="559" t="s">
        <v>152</v>
      </c>
    </row>
    <row r="15" spans="1:13" ht="127.5" x14ac:dyDescent="0.25">
      <c r="A15" s="554"/>
      <c r="B15" s="557"/>
      <c r="C15" s="94" t="s">
        <v>153</v>
      </c>
      <c r="D15" s="95" t="s">
        <v>154</v>
      </c>
      <c r="E15" s="457" t="s">
        <v>28</v>
      </c>
      <c r="F15" s="457" t="s">
        <v>2657</v>
      </c>
      <c r="G15" s="92" t="s">
        <v>138</v>
      </c>
      <c r="H15" s="451">
        <v>18</v>
      </c>
      <c r="I15" s="451">
        <v>14</v>
      </c>
      <c r="J15" s="92" t="s">
        <v>151</v>
      </c>
      <c r="K15" s="560"/>
    </row>
    <row r="16" spans="1:13" ht="127.5" x14ac:dyDescent="0.25">
      <c r="A16" s="554"/>
      <c r="B16" s="557"/>
      <c r="C16" s="94" t="s">
        <v>155</v>
      </c>
      <c r="D16" s="95" t="s">
        <v>156</v>
      </c>
      <c r="E16" s="457" t="s">
        <v>28</v>
      </c>
      <c r="F16" s="457" t="s">
        <v>2657</v>
      </c>
      <c r="G16" s="92" t="s">
        <v>138</v>
      </c>
      <c r="H16" s="451">
        <v>27</v>
      </c>
      <c r="I16" s="451">
        <v>14</v>
      </c>
      <c r="J16" s="92" t="s">
        <v>151</v>
      </c>
      <c r="K16" s="560"/>
    </row>
    <row r="17" spans="1:12" ht="140.25" x14ac:dyDescent="0.25">
      <c r="A17" s="555"/>
      <c r="B17" s="558"/>
      <c r="C17" s="94" t="s">
        <v>157</v>
      </c>
      <c r="D17" s="95" t="s">
        <v>158</v>
      </c>
      <c r="E17" s="457" t="s">
        <v>28</v>
      </c>
      <c r="F17" s="457" t="s">
        <v>2657</v>
      </c>
      <c r="G17" s="92" t="s">
        <v>138</v>
      </c>
      <c r="H17" s="451">
        <v>27</v>
      </c>
      <c r="I17" s="451">
        <v>14</v>
      </c>
      <c r="J17" s="92" t="s">
        <v>151</v>
      </c>
      <c r="K17" s="561"/>
    </row>
    <row r="18" spans="1:12" ht="91.5" customHeight="1" x14ac:dyDescent="0.25">
      <c r="A18" s="553" t="s">
        <v>41</v>
      </c>
      <c r="B18" s="563" t="s">
        <v>159</v>
      </c>
      <c r="C18" s="95" t="s">
        <v>160</v>
      </c>
      <c r="D18" s="96" t="s">
        <v>161</v>
      </c>
      <c r="E18" s="92" t="s">
        <v>28</v>
      </c>
      <c r="F18" s="92" t="s">
        <v>1396</v>
      </c>
      <c r="G18" s="97" t="s">
        <v>29</v>
      </c>
      <c r="H18" s="98" t="s">
        <v>162</v>
      </c>
      <c r="I18" s="98" t="s">
        <v>163</v>
      </c>
      <c r="J18" s="566" t="s">
        <v>164</v>
      </c>
      <c r="K18" s="559" t="s">
        <v>165</v>
      </c>
    </row>
    <row r="19" spans="1:12" ht="91.5" customHeight="1" x14ac:dyDescent="0.25">
      <c r="A19" s="554"/>
      <c r="B19" s="564"/>
      <c r="C19" s="95" t="s">
        <v>166</v>
      </c>
      <c r="D19" s="96" t="s">
        <v>167</v>
      </c>
      <c r="E19" s="92" t="s">
        <v>28</v>
      </c>
      <c r="F19" s="92" t="s">
        <v>1396</v>
      </c>
      <c r="G19" s="97" t="s">
        <v>29</v>
      </c>
      <c r="H19" s="97" t="s">
        <v>168</v>
      </c>
      <c r="I19" s="97" t="s">
        <v>169</v>
      </c>
      <c r="J19" s="567"/>
      <c r="K19" s="569"/>
    </row>
    <row r="20" spans="1:12" ht="91.5" customHeight="1" x14ac:dyDescent="0.25">
      <c r="A20" s="554"/>
      <c r="B20" s="565"/>
      <c r="C20" s="95" t="s">
        <v>170</v>
      </c>
      <c r="D20" s="96" t="s">
        <v>171</v>
      </c>
      <c r="E20" s="92" t="s">
        <v>28</v>
      </c>
      <c r="F20" s="92" t="s">
        <v>1396</v>
      </c>
      <c r="G20" s="97" t="s">
        <v>29</v>
      </c>
      <c r="H20" s="97" t="s">
        <v>172</v>
      </c>
      <c r="I20" s="97" t="s">
        <v>173</v>
      </c>
      <c r="J20" s="568"/>
      <c r="K20" s="569"/>
    </row>
    <row r="21" spans="1:12" ht="79.5" customHeight="1" x14ac:dyDescent="0.25">
      <c r="A21" s="554"/>
      <c r="B21" s="99" t="s">
        <v>174</v>
      </c>
      <c r="C21" s="95" t="s">
        <v>175</v>
      </c>
      <c r="D21" s="96" t="s">
        <v>176</v>
      </c>
      <c r="E21" s="97" t="s">
        <v>177</v>
      </c>
      <c r="F21" s="97" t="s">
        <v>1396</v>
      </c>
      <c r="G21" s="97" t="s">
        <v>29</v>
      </c>
      <c r="H21" s="98" t="s">
        <v>178</v>
      </c>
      <c r="I21" s="98" t="s">
        <v>179</v>
      </c>
      <c r="J21" s="97" t="s">
        <v>180</v>
      </c>
      <c r="K21" s="97" t="s">
        <v>181</v>
      </c>
    </row>
    <row r="22" spans="1:12" ht="135" customHeight="1" x14ac:dyDescent="0.25">
      <c r="A22" s="554"/>
      <c r="B22" s="449" t="s">
        <v>182</v>
      </c>
      <c r="C22" s="101" t="s">
        <v>183</v>
      </c>
      <c r="D22" s="450" t="s">
        <v>184</v>
      </c>
      <c r="E22" s="98" t="s">
        <v>28</v>
      </c>
      <c r="F22" s="98" t="s">
        <v>1396</v>
      </c>
      <c r="G22" s="98" t="s">
        <v>29</v>
      </c>
      <c r="H22" s="98" t="s">
        <v>185</v>
      </c>
      <c r="I22" s="98" t="s">
        <v>592</v>
      </c>
      <c r="J22" s="98" t="s">
        <v>186</v>
      </c>
      <c r="K22" s="98"/>
    </row>
    <row r="23" spans="1:12" ht="101.25" customHeight="1" x14ac:dyDescent="0.25">
      <c r="A23" s="554"/>
      <c r="B23" s="99" t="s">
        <v>187</v>
      </c>
      <c r="C23" s="95" t="s">
        <v>188</v>
      </c>
      <c r="D23" s="96" t="s">
        <v>189</v>
      </c>
      <c r="E23" s="97" t="s">
        <v>177</v>
      </c>
      <c r="F23" s="97" t="s">
        <v>1396</v>
      </c>
      <c r="G23" s="97" t="s">
        <v>29</v>
      </c>
      <c r="H23" s="97" t="s">
        <v>190</v>
      </c>
      <c r="I23" s="97" t="s">
        <v>191</v>
      </c>
      <c r="J23" s="97" t="s">
        <v>192</v>
      </c>
      <c r="K23" s="97" t="s">
        <v>193</v>
      </c>
      <c r="L23" s="14"/>
    </row>
    <row r="24" spans="1:12" ht="127.5" x14ac:dyDescent="0.25">
      <c r="A24" s="554"/>
      <c r="B24" s="449" t="s">
        <v>194</v>
      </c>
      <c r="C24" s="101" t="s">
        <v>195</v>
      </c>
      <c r="D24" s="450" t="s">
        <v>196</v>
      </c>
      <c r="E24" s="98" t="s">
        <v>28</v>
      </c>
      <c r="F24" s="98" t="s">
        <v>1396</v>
      </c>
      <c r="G24" s="98" t="s">
        <v>29</v>
      </c>
      <c r="H24" s="458" t="s">
        <v>197</v>
      </c>
      <c r="I24" s="458" t="s">
        <v>197</v>
      </c>
      <c r="J24" s="97" t="s">
        <v>198</v>
      </c>
      <c r="K24" s="459" t="s">
        <v>199</v>
      </c>
      <c r="L24" s="15"/>
    </row>
    <row r="25" spans="1:12" ht="89.25" x14ac:dyDescent="0.25">
      <c r="A25" s="554"/>
      <c r="B25" s="99" t="s">
        <v>200</v>
      </c>
      <c r="C25" s="95" t="s">
        <v>201</v>
      </c>
      <c r="D25" s="96" t="s">
        <v>202</v>
      </c>
      <c r="E25" s="97" t="s">
        <v>28</v>
      </c>
      <c r="F25" s="97" t="s">
        <v>1396</v>
      </c>
      <c r="G25" s="97" t="s">
        <v>29</v>
      </c>
      <c r="H25" s="98" t="s">
        <v>203</v>
      </c>
      <c r="I25" s="98" t="s">
        <v>204</v>
      </c>
      <c r="J25" s="460" t="s">
        <v>205</v>
      </c>
      <c r="K25" s="97" t="s">
        <v>206</v>
      </c>
    </row>
    <row r="26" spans="1:12" ht="106.5" customHeight="1" x14ac:dyDescent="0.25">
      <c r="A26" s="554"/>
      <c r="B26" s="99" t="s">
        <v>207</v>
      </c>
      <c r="C26" s="95" t="s">
        <v>208</v>
      </c>
      <c r="D26" s="450" t="s">
        <v>209</v>
      </c>
      <c r="E26" s="97" t="s">
        <v>28</v>
      </c>
      <c r="F26" s="97" t="s">
        <v>1396</v>
      </c>
      <c r="G26" s="97" t="s">
        <v>29</v>
      </c>
      <c r="H26" s="97" t="s">
        <v>210</v>
      </c>
      <c r="I26" s="461" t="s">
        <v>211</v>
      </c>
      <c r="J26" s="97" t="s">
        <v>212</v>
      </c>
      <c r="K26" s="97" t="s">
        <v>213</v>
      </c>
      <c r="L26" s="16"/>
    </row>
    <row r="27" spans="1:12" ht="127.5" x14ac:dyDescent="0.25">
      <c r="A27" s="554"/>
      <c r="B27" s="99" t="s">
        <v>214</v>
      </c>
      <c r="C27" s="95" t="s">
        <v>215</v>
      </c>
      <c r="D27" s="96" t="s">
        <v>216</v>
      </c>
      <c r="E27" s="97" t="s">
        <v>28</v>
      </c>
      <c r="F27" s="97" t="s">
        <v>1396</v>
      </c>
      <c r="G27" s="97" t="s">
        <v>29</v>
      </c>
      <c r="H27" s="462" t="s">
        <v>217</v>
      </c>
      <c r="I27" s="462" t="s">
        <v>218</v>
      </c>
      <c r="J27" s="97" t="s">
        <v>219</v>
      </c>
      <c r="K27" s="97" t="s">
        <v>213</v>
      </c>
    </row>
    <row r="28" spans="1:12" ht="153" customHeight="1" x14ac:dyDescent="0.25">
      <c r="A28" s="555"/>
      <c r="B28" s="99" t="s">
        <v>220</v>
      </c>
      <c r="C28" s="95" t="s">
        <v>221</v>
      </c>
      <c r="D28" s="96" t="s">
        <v>222</v>
      </c>
      <c r="E28" s="97" t="s">
        <v>28</v>
      </c>
      <c r="F28" s="97" t="s">
        <v>1396</v>
      </c>
      <c r="G28" s="97" t="s">
        <v>29</v>
      </c>
      <c r="H28" s="98" t="s">
        <v>223</v>
      </c>
      <c r="I28" s="98" t="s">
        <v>224</v>
      </c>
      <c r="J28" s="463" t="s">
        <v>225</v>
      </c>
      <c r="K28" s="463" t="s">
        <v>226</v>
      </c>
    </row>
    <row r="29" spans="1:12" ht="191.25" x14ac:dyDescent="0.25">
      <c r="A29" s="554"/>
      <c r="B29" s="99" t="s">
        <v>227</v>
      </c>
      <c r="C29" s="95" t="s">
        <v>228</v>
      </c>
      <c r="D29" s="96" t="s">
        <v>229</v>
      </c>
      <c r="E29" s="97" t="s">
        <v>177</v>
      </c>
      <c r="F29" s="97" t="s">
        <v>1396</v>
      </c>
      <c r="G29" s="97" t="s">
        <v>63</v>
      </c>
      <c r="H29" s="97" t="s">
        <v>230</v>
      </c>
      <c r="I29" s="97" t="s">
        <v>231</v>
      </c>
      <c r="J29" s="97" t="s">
        <v>232</v>
      </c>
      <c r="K29" s="96" t="s">
        <v>233</v>
      </c>
    </row>
    <row r="30" spans="1:12" ht="191.25" x14ac:dyDescent="0.25">
      <c r="A30" s="554"/>
      <c r="B30" s="99" t="s">
        <v>234</v>
      </c>
      <c r="C30" s="95" t="s">
        <v>235</v>
      </c>
      <c r="D30" s="96" t="s">
        <v>236</v>
      </c>
      <c r="E30" s="97" t="s">
        <v>177</v>
      </c>
      <c r="F30" s="97" t="s">
        <v>1396</v>
      </c>
      <c r="G30" s="97" t="s">
        <v>63</v>
      </c>
      <c r="H30" s="97" t="s">
        <v>237</v>
      </c>
      <c r="I30" s="97" t="s">
        <v>238</v>
      </c>
      <c r="J30" s="97" t="s">
        <v>239</v>
      </c>
      <c r="K30" s="96" t="s">
        <v>233</v>
      </c>
    </row>
    <row r="31" spans="1:12" ht="191.25" x14ac:dyDescent="0.25">
      <c r="A31" s="554"/>
      <c r="B31" s="99" t="s">
        <v>240</v>
      </c>
      <c r="C31" s="95" t="s">
        <v>241</v>
      </c>
      <c r="D31" s="96" t="s">
        <v>242</v>
      </c>
      <c r="E31" s="97" t="s">
        <v>177</v>
      </c>
      <c r="F31" s="97" t="s">
        <v>1396</v>
      </c>
      <c r="G31" s="97" t="s">
        <v>63</v>
      </c>
      <c r="H31" s="464" t="s">
        <v>243</v>
      </c>
      <c r="I31" s="464" t="s">
        <v>244</v>
      </c>
      <c r="J31" s="97" t="s">
        <v>245</v>
      </c>
      <c r="K31" s="96" t="s">
        <v>233</v>
      </c>
    </row>
    <row r="32" spans="1:12" ht="51.75" customHeight="1" x14ac:dyDescent="0.25">
      <c r="A32" s="554"/>
      <c r="B32" s="99" t="s">
        <v>246</v>
      </c>
      <c r="C32" s="95" t="s">
        <v>247</v>
      </c>
      <c r="D32" s="96" t="s">
        <v>248</v>
      </c>
      <c r="E32" s="97" t="s">
        <v>177</v>
      </c>
      <c r="F32" s="97" t="s">
        <v>2658</v>
      </c>
      <c r="G32" s="97" t="s">
        <v>63</v>
      </c>
      <c r="H32" s="97" t="s">
        <v>249</v>
      </c>
      <c r="I32" s="458" t="s">
        <v>250</v>
      </c>
      <c r="J32" s="97" t="s">
        <v>180</v>
      </c>
      <c r="K32" s="465" t="s">
        <v>213</v>
      </c>
    </row>
    <row r="33" spans="1:12" ht="114.75" x14ac:dyDescent="0.25">
      <c r="A33" s="554"/>
      <c r="B33" s="449" t="s">
        <v>251</v>
      </c>
      <c r="C33" s="101" t="s">
        <v>252</v>
      </c>
      <c r="D33" s="450" t="s">
        <v>253</v>
      </c>
      <c r="E33" s="98" t="s">
        <v>177</v>
      </c>
      <c r="F33" s="98" t="s">
        <v>1396</v>
      </c>
      <c r="G33" s="98" t="s">
        <v>29</v>
      </c>
      <c r="H33" s="458" t="s">
        <v>254</v>
      </c>
      <c r="I33" s="458" t="s">
        <v>255</v>
      </c>
      <c r="J33" s="98" t="s">
        <v>256</v>
      </c>
      <c r="K33" s="465" t="s">
        <v>213</v>
      </c>
    </row>
    <row r="34" spans="1:12" ht="165.75" x14ac:dyDescent="0.25">
      <c r="A34" s="554"/>
      <c r="B34" s="99" t="s">
        <v>257</v>
      </c>
      <c r="C34" s="95" t="s">
        <v>258</v>
      </c>
      <c r="D34" s="96" t="s">
        <v>259</v>
      </c>
      <c r="E34" s="97" t="s">
        <v>177</v>
      </c>
      <c r="F34" s="97" t="s">
        <v>1396</v>
      </c>
      <c r="G34" s="97" t="s">
        <v>29</v>
      </c>
      <c r="H34" s="464" t="s">
        <v>260</v>
      </c>
      <c r="I34" s="464" t="s">
        <v>261</v>
      </c>
      <c r="J34" s="97" t="s">
        <v>262</v>
      </c>
      <c r="K34" s="465" t="s">
        <v>263</v>
      </c>
    </row>
    <row r="35" spans="1:12" s="17" customFormat="1" ht="89.25" x14ac:dyDescent="0.25">
      <c r="A35" s="554"/>
      <c r="B35" s="99" t="s">
        <v>264</v>
      </c>
      <c r="C35" s="95" t="s">
        <v>265</v>
      </c>
      <c r="D35" s="96" t="s">
        <v>266</v>
      </c>
      <c r="E35" s="97" t="s">
        <v>28</v>
      </c>
      <c r="F35" s="97" t="s">
        <v>1396</v>
      </c>
      <c r="G35" s="97" t="s">
        <v>63</v>
      </c>
      <c r="H35" s="464" t="s">
        <v>593</v>
      </c>
      <c r="I35" s="464" t="s">
        <v>594</v>
      </c>
      <c r="J35" s="97" t="s">
        <v>267</v>
      </c>
      <c r="K35" s="463" t="s">
        <v>268</v>
      </c>
    </row>
    <row r="36" spans="1:12" ht="114.75" x14ac:dyDescent="0.25">
      <c r="A36" s="554"/>
      <c r="B36" s="99" t="s">
        <v>269</v>
      </c>
      <c r="C36" s="95" t="s">
        <v>270</v>
      </c>
      <c r="D36" s="96" t="s">
        <v>271</v>
      </c>
      <c r="E36" s="97" t="s">
        <v>28</v>
      </c>
      <c r="F36" s="97" t="s">
        <v>1396</v>
      </c>
      <c r="G36" s="97" t="s">
        <v>29</v>
      </c>
      <c r="H36" s="464" t="s">
        <v>272</v>
      </c>
      <c r="I36" s="464" t="s">
        <v>273</v>
      </c>
      <c r="J36" s="97" t="s">
        <v>274</v>
      </c>
      <c r="K36" s="459" t="s">
        <v>275</v>
      </c>
    </row>
    <row r="37" spans="1:12" ht="140.25" x14ac:dyDescent="0.25">
      <c r="A37" s="554"/>
      <c r="B37" s="99" t="s">
        <v>276</v>
      </c>
      <c r="C37" s="95" t="s">
        <v>277</v>
      </c>
      <c r="D37" s="96" t="s">
        <v>278</v>
      </c>
      <c r="E37" s="97" t="s">
        <v>177</v>
      </c>
      <c r="F37" s="97" t="s">
        <v>1396</v>
      </c>
      <c r="G37" s="97" t="s">
        <v>63</v>
      </c>
      <c r="H37" s="464" t="s">
        <v>279</v>
      </c>
      <c r="I37" s="464" t="s">
        <v>279</v>
      </c>
      <c r="J37" s="97" t="s">
        <v>280</v>
      </c>
      <c r="K37" s="459" t="s">
        <v>281</v>
      </c>
    </row>
    <row r="38" spans="1:12" ht="178.5" x14ac:dyDescent="0.25">
      <c r="A38" s="554"/>
      <c r="B38" s="99" t="s">
        <v>282</v>
      </c>
      <c r="C38" s="95" t="s">
        <v>283</v>
      </c>
      <c r="D38" s="96" t="s">
        <v>284</v>
      </c>
      <c r="E38" s="97" t="s">
        <v>177</v>
      </c>
      <c r="F38" s="97" t="s">
        <v>1396</v>
      </c>
      <c r="G38" s="97" t="s">
        <v>63</v>
      </c>
      <c r="H38" s="464" t="s">
        <v>285</v>
      </c>
      <c r="I38" s="464" t="s">
        <v>285</v>
      </c>
      <c r="J38" s="97" t="s">
        <v>286</v>
      </c>
      <c r="K38" s="459" t="s">
        <v>287</v>
      </c>
    </row>
    <row r="39" spans="1:12" ht="114.75" x14ac:dyDescent="0.25">
      <c r="A39" s="554"/>
      <c r="B39" s="99" t="s">
        <v>288</v>
      </c>
      <c r="C39" s="95" t="s">
        <v>289</v>
      </c>
      <c r="D39" s="96" t="s">
        <v>290</v>
      </c>
      <c r="E39" s="97" t="s">
        <v>28</v>
      </c>
      <c r="F39" s="97" t="s">
        <v>2659</v>
      </c>
      <c r="G39" s="97" t="s">
        <v>63</v>
      </c>
      <c r="H39" s="97" t="s">
        <v>291</v>
      </c>
      <c r="I39" s="97" t="s">
        <v>292</v>
      </c>
      <c r="J39" s="97" t="s">
        <v>212</v>
      </c>
      <c r="K39" s="570" t="s">
        <v>213</v>
      </c>
      <c r="L39" s="18"/>
    </row>
    <row r="40" spans="1:12" ht="76.5" x14ac:dyDescent="0.25">
      <c r="A40" s="554"/>
      <c r="B40" s="449" t="s">
        <v>293</v>
      </c>
      <c r="C40" s="101" t="s">
        <v>294</v>
      </c>
      <c r="D40" s="450" t="s">
        <v>295</v>
      </c>
      <c r="E40" s="98" t="s">
        <v>177</v>
      </c>
      <c r="F40" s="98" t="s">
        <v>2660</v>
      </c>
      <c r="G40" s="98" t="s">
        <v>63</v>
      </c>
      <c r="H40" s="458" t="s">
        <v>296</v>
      </c>
      <c r="I40" s="458" t="s">
        <v>297</v>
      </c>
      <c r="J40" s="98" t="s">
        <v>298</v>
      </c>
      <c r="K40" s="571"/>
      <c r="L40" s="19"/>
    </row>
    <row r="41" spans="1:12" ht="76.5" x14ac:dyDescent="0.25">
      <c r="A41" s="554"/>
      <c r="B41" s="99" t="s">
        <v>299</v>
      </c>
      <c r="C41" s="95" t="s">
        <v>300</v>
      </c>
      <c r="D41" s="96" t="s">
        <v>301</v>
      </c>
      <c r="E41" s="97" t="s">
        <v>28</v>
      </c>
      <c r="F41" s="97" t="s">
        <v>1475</v>
      </c>
      <c r="G41" s="97" t="s">
        <v>63</v>
      </c>
      <c r="H41" s="464" t="s">
        <v>302</v>
      </c>
      <c r="I41" s="464" t="s">
        <v>303</v>
      </c>
      <c r="J41" s="97" t="s">
        <v>298</v>
      </c>
      <c r="K41" s="571"/>
    </row>
    <row r="42" spans="1:12" ht="102" x14ac:dyDescent="0.25">
      <c r="A42" s="554"/>
      <c r="B42" s="99" t="s">
        <v>304</v>
      </c>
      <c r="C42" s="95" t="s">
        <v>305</v>
      </c>
      <c r="D42" s="96" t="s">
        <v>306</v>
      </c>
      <c r="E42" s="97" t="s">
        <v>28</v>
      </c>
      <c r="F42" s="97" t="s">
        <v>1396</v>
      </c>
      <c r="G42" s="97" t="s">
        <v>29</v>
      </c>
      <c r="H42" s="464" t="s">
        <v>307</v>
      </c>
      <c r="I42" s="458" t="s">
        <v>308</v>
      </c>
      <c r="J42" s="97" t="s">
        <v>219</v>
      </c>
      <c r="K42" s="572"/>
    </row>
    <row r="43" spans="1:12" ht="114.75" x14ac:dyDescent="0.25">
      <c r="A43" s="554"/>
      <c r="B43" s="99" t="s">
        <v>309</v>
      </c>
      <c r="C43" s="95" t="s">
        <v>310</v>
      </c>
      <c r="D43" s="96" t="s">
        <v>311</v>
      </c>
      <c r="E43" s="97" t="s">
        <v>28</v>
      </c>
      <c r="F43" s="97" t="s">
        <v>2312</v>
      </c>
      <c r="G43" s="97" t="s">
        <v>29</v>
      </c>
      <c r="H43" s="464" t="s">
        <v>312</v>
      </c>
      <c r="I43" s="458" t="s">
        <v>313</v>
      </c>
      <c r="J43" s="97" t="s">
        <v>314</v>
      </c>
      <c r="K43" s="96" t="s">
        <v>315</v>
      </c>
    </row>
    <row r="44" spans="1:12" ht="153" x14ac:dyDescent="0.25">
      <c r="A44" s="555"/>
      <c r="B44" s="99" t="s">
        <v>316</v>
      </c>
      <c r="C44" s="95" t="s">
        <v>317</v>
      </c>
      <c r="D44" s="96" t="s">
        <v>318</v>
      </c>
      <c r="E44" s="97" t="s">
        <v>28</v>
      </c>
      <c r="F44" s="97" t="s">
        <v>1396</v>
      </c>
      <c r="G44" s="97" t="s">
        <v>29</v>
      </c>
      <c r="H44" s="458" t="s">
        <v>319</v>
      </c>
      <c r="I44" s="458" t="s">
        <v>320</v>
      </c>
      <c r="J44" s="97" t="s">
        <v>321</v>
      </c>
      <c r="K44" s="96" t="s">
        <v>322</v>
      </c>
    </row>
    <row r="46" spans="1:12" ht="15.75" customHeight="1" x14ac:dyDescent="0.25">
      <c r="A46" s="562" t="s">
        <v>323</v>
      </c>
      <c r="B46" s="562"/>
      <c r="C46" s="562"/>
      <c r="D46" s="562"/>
      <c r="E46" s="562"/>
      <c r="F46" s="562"/>
      <c r="G46" s="562"/>
      <c r="H46" s="562"/>
      <c r="I46" s="562"/>
      <c r="J46" s="562"/>
      <c r="K46" s="562"/>
    </row>
    <row r="47" spans="1:12" ht="15" x14ac:dyDescent="0.25">
      <c r="A47" s="20"/>
    </row>
    <row r="48" spans="1:12" ht="15" x14ac:dyDescent="0.25">
      <c r="A48" s="20"/>
    </row>
    <row r="49" spans="1:1" ht="15" x14ac:dyDescent="0.25">
      <c r="A49" s="20"/>
    </row>
    <row r="50" spans="1:1" ht="15" x14ac:dyDescent="0.25">
      <c r="A50" s="20"/>
    </row>
    <row r="51" spans="1:1" ht="15" x14ac:dyDescent="0.25">
      <c r="A51" s="20"/>
    </row>
    <row r="52" spans="1:1" ht="15" x14ac:dyDescent="0.25">
      <c r="A52" s="20"/>
    </row>
    <row r="53" spans="1:1" ht="15" x14ac:dyDescent="0.25">
      <c r="A53" s="20"/>
    </row>
  </sheetData>
  <mergeCells count="27">
    <mergeCell ref="A46:K46"/>
    <mergeCell ref="A18:A28"/>
    <mergeCell ref="B18:B20"/>
    <mergeCell ref="J18:J20"/>
    <mergeCell ref="K18:K20"/>
    <mergeCell ref="A29:A44"/>
    <mergeCell ref="K39:K42"/>
    <mergeCell ref="A10:A13"/>
    <mergeCell ref="B10:B13"/>
    <mergeCell ref="K10:K13"/>
    <mergeCell ref="A14:A17"/>
    <mergeCell ref="B14:B17"/>
    <mergeCell ref="K14:K17"/>
    <mergeCell ref="A8:A9"/>
    <mergeCell ref="C8:G8"/>
    <mergeCell ref="K8:K9"/>
    <mergeCell ref="A1:B1"/>
    <mergeCell ref="C1:K1"/>
    <mergeCell ref="A2:B2"/>
    <mergeCell ref="C2:K2"/>
    <mergeCell ref="A3:B3"/>
    <mergeCell ref="C3:K3"/>
    <mergeCell ref="A4:B4"/>
    <mergeCell ref="C4:K4"/>
    <mergeCell ref="A5:B5"/>
    <mergeCell ref="C5:K5"/>
    <mergeCell ref="A7:K7"/>
  </mergeCells>
  <pageMargins left="0.70866141732283472" right="0.70866141732283472" top="0.82677165354330717" bottom="0.74803149606299213" header="0.31496062992125984" footer="0.31496062992125984"/>
  <pageSetup scale="49" fitToHeight="5" orientation="landscape" r:id="rId1"/>
  <headerFooter>
    <oddHeader>&amp;L&amp;G&amp;C&amp;"-,Negrita"&amp;16Matriz de Indicadores para Resultados&amp;R&amp;G</oddHeader>
    <oddFooter>&amp;R&amp;P /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topLeftCell="B31" zoomScalePageLayoutView="80" workbookViewId="0">
      <selection activeCell="F10" sqref="F10"/>
    </sheetView>
  </sheetViews>
  <sheetFormatPr baseColWidth="10" defaultColWidth="11.42578125" defaultRowHeight="15.75" x14ac:dyDescent="0.25"/>
  <cols>
    <col min="1" max="1" width="25.5703125" style="7" customWidth="1"/>
    <col min="2" max="2" width="31.5703125" customWidth="1"/>
    <col min="3" max="3" width="19.42578125" customWidth="1"/>
    <col min="4" max="6" width="21.7109375" customWidth="1"/>
    <col min="7" max="8" width="15.5703125" customWidth="1"/>
    <col min="9" max="9" width="14.28515625" customWidth="1"/>
    <col min="10" max="10" width="18.7109375" customWidth="1"/>
    <col min="11" max="11" width="22.7109375" customWidth="1"/>
    <col min="12" max="12" width="20.140625" hidden="1" customWidth="1"/>
    <col min="13" max="20" width="0" hidden="1" customWidth="1"/>
  </cols>
  <sheetData>
    <row r="1" spans="1:20" ht="30" customHeight="1" thickBot="1" x14ac:dyDescent="0.3">
      <c r="A1" s="539" t="s">
        <v>0</v>
      </c>
      <c r="B1" s="540"/>
      <c r="C1" s="541" t="s">
        <v>1026</v>
      </c>
      <c r="D1" s="542"/>
      <c r="E1" s="542"/>
      <c r="F1" s="542"/>
      <c r="G1" s="542"/>
      <c r="H1" s="542"/>
      <c r="I1" s="542"/>
      <c r="J1" s="542"/>
      <c r="K1" s="543"/>
    </row>
    <row r="2" spans="1:20" ht="21.75" customHeight="1" thickBot="1" x14ac:dyDescent="0.3">
      <c r="A2" s="539" t="s">
        <v>2</v>
      </c>
      <c r="B2" s="540"/>
      <c r="C2" s="544" t="s">
        <v>1027</v>
      </c>
      <c r="D2" s="545"/>
      <c r="E2" s="545"/>
      <c r="F2" s="545"/>
      <c r="G2" s="545"/>
      <c r="H2" s="545"/>
      <c r="I2" s="545"/>
      <c r="J2" s="545"/>
      <c r="K2" s="546"/>
    </row>
    <row r="3" spans="1:20" ht="21.75" customHeight="1" thickBot="1" x14ac:dyDescent="0.3">
      <c r="A3" s="539" t="s">
        <v>4</v>
      </c>
      <c r="B3" s="540"/>
      <c r="C3" s="544" t="s">
        <v>1028</v>
      </c>
      <c r="D3" s="545"/>
      <c r="E3" s="545"/>
      <c r="F3" s="545"/>
      <c r="G3" s="545"/>
      <c r="H3" s="545"/>
      <c r="I3" s="545"/>
      <c r="J3" s="545"/>
      <c r="K3" s="546"/>
    </row>
    <row r="4" spans="1:20" ht="21.75" customHeight="1" thickBot="1" x14ac:dyDescent="0.3">
      <c r="A4" s="539" t="s">
        <v>6</v>
      </c>
      <c r="B4" s="540"/>
      <c r="C4" s="547" t="s">
        <v>1029</v>
      </c>
      <c r="D4" s="548"/>
      <c r="E4" s="548"/>
      <c r="F4" s="548"/>
      <c r="G4" s="548"/>
      <c r="H4" s="548"/>
      <c r="I4" s="548"/>
      <c r="J4" s="548"/>
      <c r="K4" s="549"/>
    </row>
    <row r="5" spans="1:20" ht="24.75" customHeight="1" thickBot="1" x14ac:dyDescent="0.3">
      <c r="A5" s="539" t="s">
        <v>8</v>
      </c>
      <c r="B5" s="540"/>
      <c r="C5" s="544" t="s">
        <v>1030</v>
      </c>
      <c r="D5" s="545"/>
      <c r="E5" s="545"/>
      <c r="F5" s="545"/>
      <c r="G5" s="545"/>
      <c r="H5" s="545"/>
      <c r="I5" s="545"/>
      <c r="J5" s="545"/>
      <c r="K5" s="546"/>
    </row>
    <row r="7" spans="1:20" ht="21" thickBot="1" x14ac:dyDescent="0.35">
      <c r="A7" s="639" t="s">
        <v>1031</v>
      </c>
      <c r="B7" s="639"/>
      <c r="C7" s="639"/>
      <c r="D7" s="639"/>
      <c r="E7" s="639"/>
      <c r="F7" s="639"/>
      <c r="G7" s="639"/>
      <c r="H7" s="639"/>
      <c r="I7" s="639"/>
      <c r="J7" s="639"/>
      <c r="K7" s="639"/>
    </row>
    <row r="8" spans="1:20" ht="33" customHeight="1" thickBot="1" x14ac:dyDescent="0.3">
      <c r="A8" s="658"/>
      <c r="B8" s="58" t="s">
        <v>12</v>
      </c>
      <c r="C8" s="659" t="s">
        <v>13</v>
      </c>
      <c r="D8" s="659"/>
      <c r="E8" s="659"/>
      <c r="F8" s="659"/>
      <c r="G8" s="659"/>
      <c r="H8" s="58" t="s">
        <v>14</v>
      </c>
      <c r="I8" s="58" t="s">
        <v>1032</v>
      </c>
      <c r="J8" s="58" t="s">
        <v>15</v>
      </c>
      <c r="K8" s="659" t="s">
        <v>16</v>
      </c>
    </row>
    <row r="9" spans="1:20" ht="30.75" customHeight="1" thickBot="1" x14ac:dyDescent="0.3">
      <c r="A9" s="658"/>
      <c r="B9" s="58" t="s">
        <v>17</v>
      </c>
      <c r="C9" s="58" t="s">
        <v>18</v>
      </c>
      <c r="D9" s="58" t="s">
        <v>19</v>
      </c>
      <c r="E9" s="58" t="s">
        <v>20</v>
      </c>
      <c r="F9" s="434" t="s">
        <v>1391</v>
      </c>
      <c r="G9" s="58" t="s">
        <v>21</v>
      </c>
      <c r="H9" s="60" t="s">
        <v>134</v>
      </c>
      <c r="I9" s="60">
        <v>2017</v>
      </c>
      <c r="J9" s="58" t="s">
        <v>23</v>
      </c>
      <c r="K9" s="659"/>
    </row>
    <row r="10" spans="1:20" ht="87.75" customHeight="1" thickBot="1" x14ac:dyDescent="0.3">
      <c r="A10" s="75" t="s">
        <v>24</v>
      </c>
      <c r="B10" s="476" t="s">
        <v>1033</v>
      </c>
      <c r="C10" s="478" t="s">
        <v>1034</v>
      </c>
      <c r="D10" s="473" t="s">
        <v>1035</v>
      </c>
      <c r="E10" s="469" t="s">
        <v>28</v>
      </c>
      <c r="F10" s="469" t="s">
        <v>1396</v>
      </c>
      <c r="G10" s="469" t="s">
        <v>1036</v>
      </c>
      <c r="H10" s="512" t="s">
        <v>1037</v>
      </c>
      <c r="I10" s="512" t="s">
        <v>1038</v>
      </c>
      <c r="J10" s="77" t="s">
        <v>1039</v>
      </c>
      <c r="K10" s="469"/>
      <c r="M10" s="52"/>
    </row>
    <row r="11" spans="1:20" ht="84.75" thickBot="1" x14ac:dyDescent="0.3">
      <c r="A11" s="75"/>
      <c r="B11" s="476"/>
      <c r="C11" s="478" t="s">
        <v>1040</v>
      </c>
      <c r="D11" s="473" t="s">
        <v>1041</v>
      </c>
      <c r="E11" s="469" t="s">
        <v>28</v>
      </c>
      <c r="F11" s="469" t="s">
        <v>1396</v>
      </c>
      <c r="G11" s="469" t="s">
        <v>1036</v>
      </c>
      <c r="H11" s="512" t="s">
        <v>1042</v>
      </c>
      <c r="I11" s="512" t="s">
        <v>1043</v>
      </c>
      <c r="J11" s="469" t="s">
        <v>1044</v>
      </c>
      <c r="K11" s="469"/>
      <c r="M11" s="52"/>
    </row>
    <row r="12" spans="1:20" ht="66.75" customHeight="1" thickBot="1" x14ac:dyDescent="0.3">
      <c r="A12" s="659" t="s">
        <v>34</v>
      </c>
      <c r="B12" s="610" t="s">
        <v>1045</v>
      </c>
      <c r="C12" s="473" t="s">
        <v>1046</v>
      </c>
      <c r="D12" s="513" t="s">
        <v>1047</v>
      </c>
      <c r="E12" s="79" t="s">
        <v>28</v>
      </c>
      <c r="F12" s="79" t="s">
        <v>2082</v>
      </c>
      <c r="G12" s="469" t="s">
        <v>29</v>
      </c>
      <c r="H12" s="514" t="s">
        <v>1048</v>
      </c>
      <c r="I12" s="514" t="s">
        <v>1049</v>
      </c>
      <c r="J12" s="469" t="s">
        <v>1050</v>
      </c>
      <c r="K12" s="515" t="s">
        <v>611</v>
      </c>
    </row>
    <row r="13" spans="1:20" ht="46.5" customHeight="1" thickBot="1" x14ac:dyDescent="0.3">
      <c r="A13" s="659"/>
      <c r="B13" s="610"/>
      <c r="C13" s="473" t="s">
        <v>1051</v>
      </c>
      <c r="D13" s="513" t="s">
        <v>1052</v>
      </c>
      <c r="E13" s="79" t="s">
        <v>28</v>
      </c>
      <c r="F13" s="79" t="s">
        <v>1396</v>
      </c>
      <c r="G13" s="469" t="s">
        <v>29</v>
      </c>
      <c r="H13" s="514" t="s">
        <v>1053</v>
      </c>
      <c r="I13" s="514" t="s">
        <v>1054</v>
      </c>
      <c r="J13" s="469" t="s">
        <v>1055</v>
      </c>
      <c r="K13" s="515"/>
      <c r="M13" s="660" t="s">
        <v>1056</v>
      </c>
      <c r="N13" s="660"/>
      <c r="P13">
        <f>15228+47.14</f>
        <v>15275.14</v>
      </c>
    </row>
    <row r="14" spans="1:20" ht="69" customHeight="1" thickBot="1" x14ac:dyDescent="0.3">
      <c r="A14" s="659"/>
      <c r="B14" s="610"/>
      <c r="C14" s="516" t="s">
        <v>1171</v>
      </c>
      <c r="D14" s="513" t="s">
        <v>1057</v>
      </c>
      <c r="E14" s="79" t="s">
        <v>28</v>
      </c>
      <c r="F14" s="79" t="s">
        <v>1396</v>
      </c>
      <c r="G14" s="469" t="s">
        <v>29</v>
      </c>
      <c r="H14" s="517" t="s">
        <v>1058</v>
      </c>
      <c r="I14" s="517" t="s">
        <v>1059</v>
      </c>
      <c r="J14" s="469" t="s">
        <v>1060</v>
      </c>
      <c r="K14" s="515" t="s">
        <v>1061</v>
      </c>
      <c r="M14" s="56" t="s">
        <v>1062</v>
      </c>
      <c r="N14" s="56" t="s">
        <v>1063</v>
      </c>
      <c r="R14" s="56" t="s">
        <v>1064</v>
      </c>
      <c r="S14" s="56" t="s">
        <v>1065</v>
      </c>
    </row>
    <row r="15" spans="1:20" ht="48.75" thickBot="1" x14ac:dyDescent="0.3">
      <c r="A15" s="659" t="s">
        <v>41</v>
      </c>
      <c r="B15" s="661" t="s">
        <v>1066</v>
      </c>
      <c r="C15" s="76" t="s">
        <v>1067</v>
      </c>
      <c r="D15" s="518" t="s">
        <v>1068</v>
      </c>
      <c r="E15" s="469" t="s">
        <v>28</v>
      </c>
      <c r="F15" s="469" t="s">
        <v>1396</v>
      </c>
      <c r="G15" s="519" t="s">
        <v>29</v>
      </c>
      <c r="H15" s="520" t="s">
        <v>1069</v>
      </c>
      <c r="I15" s="520" t="s">
        <v>272</v>
      </c>
      <c r="J15" s="662" t="s">
        <v>1070</v>
      </c>
      <c r="K15" s="663" t="s">
        <v>1071</v>
      </c>
      <c r="M15">
        <v>15.454000000000001</v>
      </c>
      <c r="N15">
        <v>15.228</v>
      </c>
      <c r="O15">
        <f>(N15/M15)*100</f>
        <v>98.537595444545104</v>
      </c>
      <c r="Q15" t="s">
        <v>1072</v>
      </c>
      <c r="R15">
        <v>4.7854599999999996</v>
      </c>
      <c r="S15">
        <v>6.2419200000000004</v>
      </c>
      <c r="T15">
        <f>(R15/S15)*100</f>
        <v>76.666474418127748</v>
      </c>
    </row>
    <row r="16" spans="1:20" ht="48.75" thickBot="1" x14ac:dyDescent="0.3">
      <c r="A16" s="659"/>
      <c r="B16" s="661"/>
      <c r="C16" s="76" t="s">
        <v>1073</v>
      </c>
      <c r="D16" s="518" t="s">
        <v>1172</v>
      </c>
      <c r="E16" s="469" t="s">
        <v>28</v>
      </c>
      <c r="F16" s="469" t="s">
        <v>1396</v>
      </c>
      <c r="G16" s="519" t="s">
        <v>29</v>
      </c>
      <c r="H16" s="520" t="s">
        <v>272</v>
      </c>
      <c r="I16" s="520" t="s">
        <v>1074</v>
      </c>
      <c r="J16" s="662"/>
      <c r="K16" s="663"/>
      <c r="N16">
        <f>15.228+0.04714</f>
        <v>15.27514</v>
      </c>
      <c r="O16">
        <f>(N16/M15)*100</f>
        <v>98.842629739873161</v>
      </c>
      <c r="Q16" t="s">
        <v>1075</v>
      </c>
      <c r="R16">
        <v>4.7854599999999996</v>
      </c>
      <c r="S16">
        <v>7.3951399999999996</v>
      </c>
      <c r="T16">
        <f>(R16/S16)*100</f>
        <v>64.710877684533358</v>
      </c>
    </row>
    <row r="17" spans="1:13" ht="51" customHeight="1" thickBot="1" x14ac:dyDescent="0.3">
      <c r="A17" s="659"/>
      <c r="B17" s="664" t="s">
        <v>1076</v>
      </c>
      <c r="C17" s="513" t="s">
        <v>1077</v>
      </c>
      <c r="D17" s="518" t="s">
        <v>1173</v>
      </c>
      <c r="E17" s="469" t="s">
        <v>28</v>
      </c>
      <c r="F17" s="469" t="s">
        <v>1396</v>
      </c>
      <c r="G17" s="519" t="s">
        <v>29</v>
      </c>
      <c r="H17" s="520" t="s">
        <v>1169</v>
      </c>
      <c r="I17" s="521" t="s">
        <v>244</v>
      </c>
      <c r="J17" s="662" t="s">
        <v>1078</v>
      </c>
      <c r="K17" s="663"/>
      <c r="M17">
        <f>(5/6)*100</f>
        <v>83.333333333333343</v>
      </c>
    </row>
    <row r="18" spans="1:13" ht="44.25" customHeight="1" thickBot="1" x14ac:dyDescent="0.3">
      <c r="A18" s="659"/>
      <c r="B18" s="664"/>
      <c r="C18" s="513" t="s">
        <v>1079</v>
      </c>
      <c r="D18" s="518" t="s">
        <v>1080</v>
      </c>
      <c r="E18" s="469" t="s">
        <v>28</v>
      </c>
      <c r="F18" s="469" t="s">
        <v>1396</v>
      </c>
      <c r="G18" s="519" t="s">
        <v>29</v>
      </c>
      <c r="H18" s="521" t="s">
        <v>1081</v>
      </c>
      <c r="I18" s="521" t="s">
        <v>1082</v>
      </c>
      <c r="J18" s="662"/>
      <c r="K18" s="663"/>
    </row>
    <row r="19" spans="1:13" ht="48.75" thickBot="1" x14ac:dyDescent="0.3">
      <c r="A19" s="659"/>
      <c r="B19" s="513" t="s">
        <v>1083</v>
      </c>
      <c r="C19" s="513" t="s">
        <v>1084</v>
      </c>
      <c r="D19" s="518" t="s">
        <v>1085</v>
      </c>
      <c r="E19" s="469" t="s">
        <v>28</v>
      </c>
      <c r="F19" s="469" t="s">
        <v>1396</v>
      </c>
      <c r="G19" s="519" t="s">
        <v>29</v>
      </c>
      <c r="H19" s="521" t="s">
        <v>1086</v>
      </c>
      <c r="I19" s="521" t="s">
        <v>1086</v>
      </c>
      <c r="J19" s="519" t="s">
        <v>1087</v>
      </c>
      <c r="K19" s="663"/>
    </row>
    <row r="20" spans="1:13" ht="48" customHeight="1" thickBot="1" x14ac:dyDescent="0.3">
      <c r="A20" s="659"/>
      <c r="B20" s="513" t="s">
        <v>1088</v>
      </c>
      <c r="C20" s="513" t="s">
        <v>1089</v>
      </c>
      <c r="D20" s="518" t="s">
        <v>1085</v>
      </c>
      <c r="E20" s="469" t="s">
        <v>28</v>
      </c>
      <c r="F20" s="469" t="s">
        <v>1396</v>
      </c>
      <c r="G20" s="519" t="s">
        <v>29</v>
      </c>
      <c r="H20" s="521" t="s">
        <v>1090</v>
      </c>
      <c r="I20" s="521" t="s">
        <v>1091</v>
      </c>
      <c r="J20" s="519" t="s">
        <v>1087</v>
      </c>
      <c r="K20" s="663"/>
    </row>
    <row r="21" spans="1:13" s="50" customFormat="1" ht="120.75" thickBot="1" x14ac:dyDescent="0.3">
      <c r="A21" s="659"/>
      <c r="B21" s="471" t="s">
        <v>1092</v>
      </c>
      <c r="C21" s="478" t="s">
        <v>1093</v>
      </c>
      <c r="D21" s="478" t="s">
        <v>1094</v>
      </c>
      <c r="E21" s="468" t="s">
        <v>28</v>
      </c>
      <c r="F21" s="468" t="s">
        <v>1396</v>
      </c>
      <c r="G21" s="468" t="s">
        <v>29</v>
      </c>
      <c r="H21" s="520" t="s">
        <v>1081</v>
      </c>
      <c r="I21" s="520" t="s">
        <v>1095</v>
      </c>
      <c r="J21" s="468" t="s">
        <v>1060</v>
      </c>
      <c r="K21" s="663"/>
      <c r="L21"/>
    </row>
    <row r="22" spans="1:13" s="50" customFormat="1" ht="108.75" thickBot="1" x14ac:dyDescent="0.3">
      <c r="A22" s="58"/>
      <c r="B22" s="76" t="s">
        <v>1096</v>
      </c>
      <c r="C22" s="513" t="s">
        <v>1097</v>
      </c>
      <c r="D22" s="513" t="s">
        <v>1098</v>
      </c>
      <c r="E22" s="468" t="s">
        <v>28</v>
      </c>
      <c r="F22" s="468" t="s">
        <v>1396</v>
      </c>
      <c r="G22" s="468" t="s">
        <v>29</v>
      </c>
      <c r="H22" s="522" t="s">
        <v>1099</v>
      </c>
      <c r="I22" s="522" t="s">
        <v>1100</v>
      </c>
      <c r="J22" s="519" t="s">
        <v>1101</v>
      </c>
      <c r="K22" s="663"/>
      <c r="L22"/>
    </row>
    <row r="23" spans="1:13" s="57" customFormat="1" ht="53.25" customHeight="1" thickBot="1" x14ac:dyDescent="0.3">
      <c r="A23" s="659" t="s">
        <v>59</v>
      </c>
      <c r="B23" s="76" t="s">
        <v>1102</v>
      </c>
      <c r="C23" s="76" t="s">
        <v>1103</v>
      </c>
      <c r="D23" s="76" t="s">
        <v>1174</v>
      </c>
      <c r="E23" s="77" t="s">
        <v>28</v>
      </c>
      <c r="F23" s="77" t="s">
        <v>2280</v>
      </c>
      <c r="G23" s="77" t="s">
        <v>29</v>
      </c>
      <c r="H23" s="78" t="s">
        <v>1104</v>
      </c>
      <c r="I23" s="78" t="s">
        <v>1081</v>
      </c>
      <c r="J23" s="79" t="s">
        <v>1105</v>
      </c>
      <c r="K23" s="665" t="s">
        <v>1106</v>
      </c>
      <c r="L23"/>
    </row>
    <row r="24" spans="1:13" s="57" customFormat="1" ht="45.75" customHeight="1" thickBot="1" x14ac:dyDescent="0.3">
      <c r="A24" s="659"/>
      <c r="B24" s="76" t="s">
        <v>1107</v>
      </c>
      <c r="C24" s="76" t="s">
        <v>1108</v>
      </c>
      <c r="D24" s="76" t="s">
        <v>1109</v>
      </c>
      <c r="E24" s="77" t="s">
        <v>28</v>
      </c>
      <c r="F24" s="77" t="s">
        <v>1396</v>
      </c>
      <c r="G24" s="77" t="s">
        <v>29</v>
      </c>
      <c r="H24" s="78" t="s">
        <v>1104</v>
      </c>
      <c r="I24" s="78" t="s">
        <v>1081</v>
      </c>
      <c r="J24" s="79" t="s">
        <v>1105</v>
      </c>
      <c r="K24" s="665"/>
      <c r="L24"/>
    </row>
    <row r="25" spans="1:13" s="57" customFormat="1" ht="36" customHeight="1" thickBot="1" x14ac:dyDescent="0.3">
      <c r="A25" s="659"/>
      <c r="B25" s="76" t="s">
        <v>1110</v>
      </c>
      <c r="C25" s="471" t="s">
        <v>1111</v>
      </c>
      <c r="D25" s="471" t="s">
        <v>1112</v>
      </c>
      <c r="E25" s="77" t="s">
        <v>28</v>
      </c>
      <c r="F25" s="77" t="s">
        <v>1396</v>
      </c>
      <c r="G25" s="77" t="s">
        <v>29</v>
      </c>
      <c r="H25" s="78" t="s">
        <v>1104</v>
      </c>
      <c r="I25" s="78" t="s">
        <v>1081</v>
      </c>
      <c r="J25" s="79" t="s">
        <v>1105</v>
      </c>
      <c r="K25" s="665"/>
      <c r="L25"/>
    </row>
    <row r="26" spans="1:13" s="57" customFormat="1" ht="43.5" customHeight="1" thickBot="1" x14ac:dyDescent="0.3">
      <c r="A26" s="659"/>
      <c r="B26" s="76" t="s">
        <v>1113</v>
      </c>
      <c r="C26" s="471" t="s">
        <v>643</v>
      </c>
      <c r="D26" s="471" t="s">
        <v>1114</v>
      </c>
      <c r="E26" s="77" t="s">
        <v>28</v>
      </c>
      <c r="F26" s="77" t="s">
        <v>1396</v>
      </c>
      <c r="G26" s="77" t="s">
        <v>29</v>
      </c>
      <c r="H26" s="78" t="s">
        <v>1104</v>
      </c>
      <c r="I26" s="78" t="s">
        <v>1081</v>
      </c>
      <c r="J26" s="79" t="s">
        <v>1105</v>
      </c>
      <c r="K26" s="665"/>
      <c r="L26"/>
    </row>
    <row r="27" spans="1:13" s="57" customFormat="1" ht="48.75" customHeight="1" thickBot="1" x14ac:dyDescent="0.3">
      <c r="A27" s="659"/>
      <c r="B27" s="76" t="s">
        <v>1115</v>
      </c>
      <c r="C27" s="471" t="s">
        <v>637</v>
      </c>
      <c r="D27" s="471" t="s">
        <v>1116</v>
      </c>
      <c r="E27" s="77" t="s">
        <v>28</v>
      </c>
      <c r="F27" s="77" t="s">
        <v>1396</v>
      </c>
      <c r="G27" s="77" t="s">
        <v>29</v>
      </c>
      <c r="H27" s="78" t="s">
        <v>1104</v>
      </c>
      <c r="I27" s="78" t="s">
        <v>1081</v>
      </c>
      <c r="J27" s="79" t="s">
        <v>1105</v>
      </c>
      <c r="K27" s="665"/>
      <c r="L27"/>
    </row>
    <row r="28" spans="1:13" ht="48.75" customHeight="1" thickBot="1" x14ac:dyDescent="0.3">
      <c r="A28" s="659"/>
      <c r="B28" s="76" t="s">
        <v>1117</v>
      </c>
      <c r="C28" s="76" t="s">
        <v>1103</v>
      </c>
      <c r="D28" s="76" t="s">
        <v>1118</v>
      </c>
      <c r="E28" s="77" t="s">
        <v>28</v>
      </c>
      <c r="F28" s="77" t="s">
        <v>2280</v>
      </c>
      <c r="G28" s="77" t="s">
        <v>29</v>
      </c>
      <c r="H28" s="78" t="s">
        <v>1119</v>
      </c>
      <c r="I28" s="78" t="s">
        <v>1081</v>
      </c>
      <c r="J28" s="79" t="s">
        <v>1105</v>
      </c>
      <c r="K28" s="665"/>
      <c r="M28">
        <f>(6/7)*100</f>
        <v>85.714285714285708</v>
      </c>
    </row>
    <row r="29" spans="1:13" s="17" customFormat="1" ht="41.25" customHeight="1" thickBot="1" x14ac:dyDescent="0.3">
      <c r="A29" s="659"/>
      <c r="B29" s="76" t="s">
        <v>1120</v>
      </c>
      <c r="C29" s="76" t="s">
        <v>1108</v>
      </c>
      <c r="D29" s="76" t="s">
        <v>1121</v>
      </c>
      <c r="E29" s="77" t="s">
        <v>28</v>
      </c>
      <c r="F29" s="77" t="s">
        <v>1396</v>
      </c>
      <c r="G29" s="77" t="s">
        <v>29</v>
      </c>
      <c r="H29" s="78" t="s">
        <v>1122</v>
      </c>
      <c r="I29" s="78" t="s">
        <v>1123</v>
      </c>
      <c r="J29" s="79" t="s">
        <v>1105</v>
      </c>
      <c r="K29" s="665"/>
      <c r="L29"/>
    </row>
    <row r="30" spans="1:13" ht="43.5" customHeight="1" thickBot="1" x14ac:dyDescent="0.3">
      <c r="A30" s="659"/>
      <c r="B30" s="76" t="s">
        <v>1124</v>
      </c>
      <c r="C30" s="471" t="s">
        <v>1111</v>
      </c>
      <c r="D30" s="471" t="s">
        <v>1112</v>
      </c>
      <c r="E30" s="77" t="s">
        <v>28</v>
      </c>
      <c r="F30" s="77" t="s">
        <v>1396</v>
      </c>
      <c r="G30" s="77" t="s">
        <v>29</v>
      </c>
      <c r="H30" s="78" t="s">
        <v>1122</v>
      </c>
      <c r="I30" s="78" t="s">
        <v>1123</v>
      </c>
      <c r="J30" s="79" t="s">
        <v>1105</v>
      </c>
      <c r="K30" s="665"/>
    </row>
    <row r="31" spans="1:13" ht="48.75" thickBot="1" x14ac:dyDescent="0.3">
      <c r="A31" s="659"/>
      <c r="B31" s="76" t="s">
        <v>1125</v>
      </c>
      <c r="C31" s="471" t="s">
        <v>643</v>
      </c>
      <c r="D31" s="471" t="s">
        <v>1114</v>
      </c>
      <c r="E31" s="77" t="s">
        <v>28</v>
      </c>
      <c r="F31" s="77" t="s">
        <v>1396</v>
      </c>
      <c r="G31" s="77" t="s">
        <v>29</v>
      </c>
      <c r="H31" s="78" t="s">
        <v>1122</v>
      </c>
      <c r="I31" s="78" t="s">
        <v>1123</v>
      </c>
      <c r="J31" s="79" t="s">
        <v>1105</v>
      </c>
      <c r="K31" s="665"/>
    </row>
    <row r="32" spans="1:13" ht="36.75" customHeight="1" thickBot="1" x14ac:dyDescent="0.3">
      <c r="A32" s="659"/>
      <c r="B32" s="76" t="s">
        <v>1126</v>
      </c>
      <c r="C32" s="471" t="s">
        <v>637</v>
      </c>
      <c r="D32" s="471" t="s">
        <v>1116</v>
      </c>
      <c r="E32" s="77" t="s">
        <v>28</v>
      </c>
      <c r="F32" s="77" t="s">
        <v>1396</v>
      </c>
      <c r="G32" s="77" t="s">
        <v>29</v>
      </c>
      <c r="H32" s="78" t="s">
        <v>1122</v>
      </c>
      <c r="I32" s="78" t="s">
        <v>1123</v>
      </c>
      <c r="J32" s="79" t="s">
        <v>1105</v>
      </c>
      <c r="K32" s="665"/>
    </row>
    <row r="33" spans="1:12" ht="84.75" thickBot="1" x14ac:dyDescent="0.3">
      <c r="A33" s="659"/>
      <c r="B33" s="76" t="s">
        <v>1127</v>
      </c>
      <c r="C33" s="513" t="s">
        <v>1128</v>
      </c>
      <c r="D33" s="518" t="s">
        <v>1129</v>
      </c>
      <c r="E33" s="519" t="s">
        <v>28</v>
      </c>
      <c r="F33" s="519" t="s">
        <v>1396</v>
      </c>
      <c r="G33" s="519" t="s">
        <v>63</v>
      </c>
      <c r="H33" s="520" t="s">
        <v>1130</v>
      </c>
      <c r="I33" s="520" t="s">
        <v>1130</v>
      </c>
      <c r="J33" s="519" t="s">
        <v>1060</v>
      </c>
      <c r="K33" s="665"/>
    </row>
    <row r="34" spans="1:12" ht="84.75" thickBot="1" x14ac:dyDescent="0.3">
      <c r="A34" s="659"/>
      <c r="B34" s="76" t="s">
        <v>1131</v>
      </c>
      <c r="C34" s="513" t="s">
        <v>1132</v>
      </c>
      <c r="D34" s="518" t="s">
        <v>1133</v>
      </c>
      <c r="E34" s="519" t="s">
        <v>28</v>
      </c>
      <c r="F34" s="519" t="s">
        <v>1396</v>
      </c>
      <c r="G34" s="519" t="s">
        <v>63</v>
      </c>
      <c r="H34" s="520" t="s">
        <v>1134</v>
      </c>
      <c r="I34" s="523" t="s">
        <v>1130</v>
      </c>
      <c r="J34" s="519" t="s">
        <v>1060</v>
      </c>
      <c r="K34" s="665"/>
    </row>
    <row r="35" spans="1:12" ht="48.75" thickBot="1" x14ac:dyDescent="0.3">
      <c r="A35" s="659"/>
      <c r="B35" s="76" t="s">
        <v>1135</v>
      </c>
      <c r="C35" s="478" t="s">
        <v>1136</v>
      </c>
      <c r="D35" s="479" t="s">
        <v>1137</v>
      </c>
      <c r="E35" s="468" t="s">
        <v>28</v>
      </c>
      <c r="F35" s="468" t="s">
        <v>1396</v>
      </c>
      <c r="G35" s="468" t="s">
        <v>63</v>
      </c>
      <c r="H35" s="523" t="s">
        <v>1138</v>
      </c>
      <c r="I35" s="523" t="s">
        <v>1086</v>
      </c>
      <c r="J35" s="519" t="s">
        <v>1060</v>
      </c>
      <c r="K35" s="665"/>
    </row>
    <row r="36" spans="1:12" ht="96.75" thickBot="1" x14ac:dyDescent="0.3">
      <c r="A36" s="659"/>
      <c r="B36" s="76" t="s">
        <v>1139</v>
      </c>
      <c r="C36" s="513" t="s">
        <v>1140</v>
      </c>
      <c r="D36" s="518" t="s">
        <v>1141</v>
      </c>
      <c r="E36" s="519" t="s">
        <v>28</v>
      </c>
      <c r="F36" s="519" t="s">
        <v>1396</v>
      </c>
      <c r="G36" s="519" t="s">
        <v>63</v>
      </c>
      <c r="H36" s="520" t="s">
        <v>1142</v>
      </c>
      <c r="I36" s="520" t="s">
        <v>1143</v>
      </c>
      <c r="J36" s="519" t="s">
        <v>1060</v>
      </c>
      <c r="K36" s="665"/>
    </row>
    <row r="37" spans="1:12" s="17" customFormat="1" ht="84.75" thickBot="1" x14ac:dyDescent="0.3">
      <c r="A37" s="659"/>
      <c r="B37" s="76" t="s">
        <v>1144</v>
      </c>
      <c r="C37" s="513" t="s">
        <v>1145</v>
      </c>
      <c r="D37" s="518" t="s">
        <v>1146</v>
      </c>
      <c r="E37" s="519" t="s">
        <v>28</v>
      </c>
      <c r="F37" s="519" t="s">
        <v>1396</v>
      </c>
      <c r="G37" s="519" t="s">
        <v>63</v>
      </c>
      <c r="H37" s="520" t="s">
        <v>1147</v>
      </c>
      <c r="I37" s="523" t="s">
        <v>1130</v>
      </c>
      <c r="J37" s="519" t="s">
        <v>1060</v>
      </c>
      <c r="K37" s="665"/>
      <c r="L37"/>
    </row>
    <row r="38" spans="1:12" ht="60.75" thickBot="1" x14ac:dyDescent="0.3">
      <c r="A38" s="659"/>
      <c r="B38" s="471" t="s">
        <v>1148</v>
      </c>
      <c r="C38" s="478" t="s">
        <v>1149</v>
      </c>
      <c r="D38" s="479" t="s">
        <v>1137</v>
      </c>
      <c r="E38" s="468" t="s">
        <v>28</v>
      </c>
      <c r="F38" s="468" t="s">
        <v>1396</v>
      </c>
      <c r="G38" s="468" t="s">
        <v>63</v>
      </c>
      <c r="H38" s="523" t="s">
        <v>1150</v>
      </c>
      <c r="I38" s="523" t="s">
        <v>1151</v>
      </c>
      <c r="J38" s="519" t="s">
        <v>1060</v>
      </c>
      <c r="K38" s="665"/>
    </row>
    <row r="39" spans="1:12" ht="82.5" customHeight="1" thickBot="1" x14ac:dyDescent="0.3">
      <c r="A39" s="659"/>
      <c r="B39" s="76" t="s">
        <v>1152</v>
      </c>
      <c r="C39" s="478" t="s">
        <v>1093</v>
      </c>
      <c r="D39" s="478" t="s">
        <v>1094</v>
      </c>
      <c r="E39" s="468" t="s">
        <v>28</v>
      </c>
      <c r="F39" s="468" t="s">
        <v>1396</v>
      </c>
      <c r="G39" s="468" t="s">
        <v>29</v>
      </c>
      <c r="H39" s="520" t="s">
        <v>1081</v>
      </c>
      <c r="I39" s="520" t="s">
        <v>1095</v>
      </c>
      <c r="J39" s="468" t="s">
        <v>1060</v>
      </c>
      <c r="K39" s="665"/>
      <c r="L39">
        <f>(52/72)*100</f>
        <v>72.222222222222214</v>
      </c>
    </row>
    <row r="40" spans="1:12" ht="82.5" customHeight="1" thickBot="1" x14ac:dyDescent="0.3">
      <c r="A40" s="659"/>
      <c r="B40" s="76" t="s">
        <v>1153</v>
      </c>
      <c r="C40" s="513" t="s">
        <v>1154</v>
      </c>
      <c r="D40" s="518" t="s">
        <v>1155</v>
      </c>
      <c r="E40" s="519" t="s">
        <v>28</v>
      </c>
      <c r="F40" s="519" t="s">
        <v>1396</v>
      </c>
      <c r="G40" s="519" t="s">
        <v>29</v>
      </c>
      <c r="H40" s="520">
        <v>8</v>
      </c>
      <c r="I40" s="520">
        <v>8</v>
      </c>
      <c r="J40" s="519" t="s">
        <v>1156</v>
      </c>
      <c r="K40" s="665"/>
    </row>
    <row r="41" spans="1:12" ht="72.75" thickBot="1" x14ac:dyDescent="0.3">
      <c r="A41" s="659"/>
      <c r="B41" s="76" t="s">
        <v>1157</v>
      </c>
      <c r="C41" s="513" t="s">
        <v>1158</v>
      </c>
      <c r="D41" s="518" t="s">
        <v>1159</v>
      </c>
      <c r="E41" s="519" t="s">
        <v>28</v>
      </c>
      <c r="F41" s="519" t="s">
        <v>1396</v>
      </c>
      <c r="G41" s="519" t="s">
        <v>29</v>
      </c>
      <c r="H41" s="520" t="s">
        <v>1160</v>
      </c>
      <c r="I41" s="520" t="s">
        <v>1161</v>
      </c>
      <c r="J41" s="79" t="s">
        <v>1162</v>
      </c>
      <c r="K41" s="665"/>
      <c r="L41" s="74">
        <f>(2182/2000)*100</f>
        <v>109.1</v>
      </c>
    </row>
    <row r="42" spans="1:12" ht="72.75" thickBot="1" x14ac:dyDescent="0.3">
      <c r="A42" s="659"/>
      <c r="B42" s="471" t="s">
        <v>1163</v>
      </c>
      <c r="C42" s="478" t="s">
        <v>1164</v>
      </c>
      <c r="D42" s="479" t="s">
        <v>1165</v>
      </c>
      <c r="E42" s="468" t="s">
        <v>28</v>
      </c>
      <c r="F42" s="468" t="s">
        <v>1396</v>
      </c>
      <c r="G42" s="468" t="s">
        <v>29</v>
      </c>
      <c r="H42" s="520" t="s">
        <v>1166</v>
      </c>
      <c r="I42" s="523" t="s">
        <v>1167</v>
      </c>
      <c r="J42" s="79" t="s">
        <v>1162</v>
      </c>
      <c r="K42" s="665"/>
      <c r="L42" s="19"/>
    </row>
    <row r="44" spans="1:12" ht="15.75" customHeight="1" x14ac:dyDescent="0.25">
      <c r="A44" s="666" t="s">
        <v>1170</v>
      </c>
      <c r="B44" s="666"/>
      <c r="C44" s="666"/>
      <c r="D44" s="666"/>
      <c r="E44" s="666"/>
      <c r="F44" s="666"/>
      <c r="G44" s="666"/>
      <c r="H44" s="666"/>
      <c r="I44" s="666"/>
      <c r="J44" s="666"/>
      <c r="K44" s="666"/>
    </row>
    <row r="45" spans="1:12" ht="15" x14ac:dyDescent="0.25">
      <c r="A45" s="20"/>
    </row>
    <row r="46" spans="1:12" ht="15" x14ac:dyDescent="0.25">
      <c r="A46" s="20"/>
    </row>
    <row r="47" spans="1:12" ht="15" x14ac:dyDescent="0.25">
      <c r="A47" s="20"/>
    </row>
    <row r="48" spans="1:12" ht="15" x14ac:dyDescent="0.25">
      <c r="A48" s="20"/>
    </row>
    <row r="49" spans="1:1" ht="15" x14ac:dyDescent="0.25">
      <c r="A49" s="20"/>
    </row>
    <row r="50" spans="1:1" ht="15" x14ac:dyDescent="0.25">
      <c r="A50" s="20"/>
    </row>
    <row r="51" spans="1:1" ht="15" x14ac:dyDescent="0.25">
      <c r="A51" s="20"/>
    </row>
  </sheetData>
  <mergeCells count="26">
    <mergeCell ref="A23:A42"/>
    <mergeCell ref="K23:K42"/>
    <mergeCell ref="A44:K44"/>
    <mergeCell ref="A12:A14"/>
    <mergeCell ref="B12:B14"/>
    <mergeCell ref="M13:N13"/>
    <mergeCell ref="A15:A21"/>
    <mergeCell ref="B15:B16"/>
    <mergeCell ref="J15:J16"/>
    <mergeCell ref="K15:K22"/>
    <mergeCell ref="B17:B18"/>
    <mergeCell ref="J17:J18"/>
    <mergeCell ref="A8:A9"/>
    <mergeCell ref="C8:G8"/>
    <mergeCell ref="K8:K9"/>
    <mergeCell ref="A1:B1"/>
    <mergeCell ref="C1:K1"/>
    <mergeCell ref="A2:B2"/>
    <mergeCell ref="C2:K2"/>
    <mergeCell ref="A3:B3"/>
    <mergeCell ref="C3:K3"/>
    <mergeCell ref="A4:B4"/>
    <mergeCell ref="C4:K4"/>
    <mergeCell ref="A5:B5"/>
    <mergeCell ref="C5:K5"/>
    <mergeCell ref="A7:K7"/>
  </mergeCells>
  <pageMargins left="0.70866141732283472" right="0.70866141732283472" top="1.1417322834645669" bottom="0.74803149606299213" header="0.23622047244094491" footer="0.31496062992125984"/>
  <pageSetup scale="59" fitToHeight="5" orientation="landscape" r:id="rId1"/>
  <headerFooter>
    <oddHeader>&amp;L&amp;G&amp;C&amp;"-,Negrita"&amp;18Matriz de Indicadores para Resultados</oddHeader>
    <oddFooter>&amp;R&amp;P /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80" zoomScaleNormal="80" zoomScaleSheetLayoutView="80" workbookViewId="0">
      <selection activeCell="K33" sqref="B10:K33"/>
    </sheetView>
  </sheetViews>
  <sheetFormatPr baseColWidth="10" defaultColWidth="11.42578125" defaultRowHeight="15.75" x14ac:dyDescent="0.25"/>
  <cols>
    <col min="1" max="1" width="25.5703125" style="7" customWidth="1"/>
    <col min="2" max="2" width="31.5703125" customWidth="1"/>
    <col min="3" max="3" width="19.42578125" customWidth="1"/>
    <col min="4" max="6" width="21.7109375" customWidth="1"/>
    <col min="7" max="8" width="15.5703125" customWidth="1"/>
    <col min="9" max="9" width="14.28515625" customWidth="1"/>
    <col min="10" max="10" width="18.7109375" customWidth="1"/>
    <col min="11" max="11" width="19.140625" customWidth="1"/>
  </cols>
  <sheetData>
    <row r="1" spans="1:11" ht="30" customHeight="1" thickBot="1" x14ac:dyDescent="0.3">
      <c r="A1" s="539" t="s">
        <v>0</v>
      </c>
      <c r="B1" s="540"/>
      <c r="C1" s="541" t="s">
        <v>130</v>
      </c>
      <c r="D1" s="542"/>
      <c r="E1" s="542"/>
      <c r="F1" s="542"/>
      <c r="G1" s="542"/>
      <c r="H1" s="542"/>
      <c r="I1" s="542"/>
      <c r="J1" s="542"/>
      <c r="K1" s="543"/>
    </row>
    <row r="2" spans="1:11" ht="21.75" customHeight="1" thickBot="1" x14ac:dyDescent="0.3">
      <c r="A2" s="539" t="s">
        <v>2</v>
      </c>
      <c r="B2" s="540"/>
      <c r="C2" s="544" t="s">
        <v>1175</v>
      </c>
      <c r="D2" s="545"/>
      <c r="E2" s="545"/>
      <c r="F2" s="545"/>
      <c r="G2" s="545"/>
      <c r="H2" s="545"/>
      <c r="I2" s="545"/>
      <c r="J2" s="545"/>
      <c r="K2" s="546"/>
    </row>
    <row r="3" spans="1:11" ht="21.75" customHeight="1" thickBot="1" x14ac:dyDescent="0.3">
      <c r="A3" s="539" t="s">
        <v>4</v>
      </c>
      <c r="B3" s="540"/>
      <c r="C3" s="544" t="s">
        <v>5</v>
      </c>
      <c r="D3" s="545"/>
      <c r="E3" s="545"/>
      <c r="F3" s="545"/>
      <c r="G3" s="545"/>
      <c r="H3" s="545"/>
      <c r="I3" s="545"/>
      <c r="J3" s="545"/>
      <c r="K3" s="546"/>
    </row>
    <row r="4" spans="1:11" ht="52.5" customHeight="1" thickBot="1" x14ac:dyDescent="0.3">
      <c r="A4" s="539" t="s">
        <v>6</v>
      </c>
      <c r="B4" s="540"/>
      <c r="C4" s="547" t="s">
        <v>132</v>
      </c>
      <c r="D4" s="548"/>
      <c r="E4" s="548"/>
      <c r="F4" s="548"/>
      <c r="G4" s="548"/>
      <c r="H4" s="548"/>
      <c r="I4" s="548"/>
      <c r="J4" s="548"/>
      <c r="K4" s="549"/>
    </row>
    <row r="5" spans="1:11" ht="21.75" customHeight="1" thickBot="1" x14ac:dyDescent="0.3">
      <c r="A5" s="539" t="s">
        <v>8</v>
      </c>
      <c r="B5" s="540"/>
      <c r="C5" s="544" t="s">
        <v>1176</v>
      </c>
      <c r="D5" s="545"/>
      <c r="E5" s="545"/>
      <c r="F5" s="545"/>
      <c r="G5" s="545"/>
      <c r="H5" s="545"/>
      <c r="I5" s="545"/>
      <c r="J5" s="545"/>
      <c r="K5" s="546"/>
    </row>
    <row r="7" spans="1:11" ht="21" thickBot="1" x14ac:dyDescent="0.35">
      <c r="A7" s="550" t="s">
        <v>1177</v>
      </c>
      <c r="B7" s="550"/>
      <c r="C7" s="550"/>
      <c r="D7" s="550"/>
      <c r="E7" s="550"/>
      <c r="F7" s="550"/>
      <c r="G7" s="550"/>
      <c r="H7" s="550"/>
      <c r="I7" s="550"/>
      <c r="J7" s="550"/>
      <c r="K7" s="550"/>
    </row>
    <row r="8" spans="1:11" ht="33" customHeight="1" x14ac:dyDescent="0.25">
      <c r="A8" s="537"/>
      <c r="B8" s="54" t="s">
        <v>12</v>
      </c>
      <c r="C8" s="538" t="s">
        <v>13</v>
      </c>
      <c r="D8" s="538"/>
      <c r="E8" s="538"/>
      <c r="F8" s="538"/>
      <c r="G8" s="538"/>
      <c r="H8" s="2" t="s">
        <v>14</v>
      </c>
      <c r="I8" s="2" t="s">
        <v>1032</v>
      </c>
      <c r="J8" s="54" t="s">
        <v>15</v>
      </c>
      <c r="K8" s="538" t="s">
        <v>16</v>
      </c>
    </row>
    <row r="9" spans="1:11" ht="30.75" customHeight="1" x14ac:dyDescent="0.25">
      <c r="A9" s="537"/>
      <c r="B9" s="54" t="s">
        <v>17</v>
      </c>
      <c r="C9" s="54" t="s">
        <v>18</v>
      </c>
      <c r="D9" s="54" t="s">
        <v>19</v>
      </c>
      <c r="E9" s="54" t="s">
        <v>20</v>
      </c>
      <c r="F9" s="429" t="s">
        <v>2673</v>
      </c>
      <c r="G9" s="54" t="s">
        <v>21</v>
      </c>
      <c r="H9" s="5" t="s">
        <v>134</v>
      </c>
      <c r="I9" s="5">
        <v>2017</v>
      </c>
      <c r="J9" s="54" t="s">
        <v>23</v>
      </c>
      <c r="K9" s="538"/>
    </row>
    <row r="10" spans="1:11" ht="98.25" customHeight="1" x14ac:dyDescent="0.25">
      <c r="A10" s="538" t="s">
        <v>24</v>
      </c>
      <c r="B10" s="551" t="s">
        <v>1178</v>
      </c>
      <c r="C10" s="94" t="s">
        <v>1179</v>
      </c>
      <c r="D10" s="94" t="s">
        <v>1180</v>
      </c>
      <c r="E10" s="456" t="s">
        <v>28</v>
      </c>
      <c r="F10" s="456" t="s">
        <v>2674</v>
      </c>
      <c r="G10" s="456" t="s">
        <v>29</v>
      </c>
      <c r="H10" s="455" t="s">
        <v>1181</v>
      </c>
      <c r="I10" s="455" t="s">
        <v>1182</v>
      </c>
      <c r="J10" s="94" t="s">
        <v>1183</v>
      </c>
      <c r="K10" s="673"/>
    </row>
    <row r="11" spans="1:11" ht="160.5" customHeight="1" x14ac:dyDescent="0.25">
      <c r="A11" s="538"/>
      <c r="B11" s="551"/>
      <c r="C11" s="94" t="s">
        <v>1184</v>
      </c>
      <c r="D11" s="94" t="s">
        <v>1185</v>
      </c>
      <c r="E11" s="456" t="s">
        <v>28</v>
      </c>
      <c r="F11" s="456" t="s">
        <v>1396</v>
      </c>
      <c r="G11" s="456" t="s">
        <v>1186</v>
      </c>
      <c r="H11" s="524" t="s">
        <v>1187</v>
      </c>
      <c r="I11" s="524" t="s">
        <v>1188</v>
      </c>
      <c r="J11" s="94" t="s">
        <v>1189</v>
      </c>
      <c r="K11" s="673"/>
    </row>
    <row r="12" spans="1:11" ht="162" customHeight="1" x14ac:dyDescent="0.25">
      <c r="A12" s="538"/>
      <c r="B12" s="551"/>
      <c r="C12" s="94" t="s">
        <v>1190</v>
      </c>
      <c r="D12" s="94" t="s">
        <v>1191</v>
      </c>
      <c r="E12" s="456" t="s">
        <v>28</v>
      </c>
      <c r="F12" s="456" t="s">
        <v>1396</v>
      </c>
      <c r="G12" s="456" t="s">
        <v>1186</v>
      </c>
      <c r="H12" s="455" t="s">
        <v>1192</v>
      </c>
      <c r="I12" s="455" t="s">
        <v>1193</v>
      </c>
      <c r="J12" s="94" t="s">
        <v>1189</v>
      </c>
      <c r="K12" s="673"/>
    </row>
    <row r="13" spans="1:11" ht="108" customHeight="1" x14ac:dyDescent="0.25">
      <c r="A13" s="553" t="s">
        <v>34</v>
      </c>
      <c r="B13" s="556" t="s">
        <v>1194</v>
      </c>
      <c r="C13" s="94" t="s">
        <v>1195</v>
      </c>
      <c r="D13" s="95" t="s">
        <v>1196</v>
      </c>
      <c r="E13" s="457" t="s">
        <v>28</v>
      </c>
      <c r="F13" s="457" t="s">
        <v>2672</v>
      </c>
      <c r="G13" s="456" t="s">
        <v>29</v>
      </c>
      <c r="H13" s="451" t="s">
        <v>1197</v>
      </c>
      <c r="I13" s="451" t="s">
        <v>1198</v>
      </c>
      <c r="J13" s="94" t="s">
        <v>1183</v>
      </c>
      <c r="K13" s="525" t="s">
        <v>1199</v>
      </c>
    </row>
    <row r="14" spans="1:11" ht="145.5" customHeight="1" x14ac:dyDescent="0.25">
      <c r="A14" s="554"/>
      <c r="B14" s="557"/>
      <c r="C14" s="94" t="s">
        <v>1200</v>
      </c>
      <c r="D14" s="95" t="s">
        <v>1201</v>
      </c>
      <c r="E14" s="457" t="s">
        <v>603</v>
      </c>
      <c r="F14" s="457" t="s">
        <v>2657</v>
      </c>
      <c r="G14" s="456" t="s">
        <v>1186</v>
      </c>
      <c r="H14" s="451">
        <v>5</v>
      </c>
      <c r="I14" s="451">
        <v>3</v>
      </c>
      <c r="J14" s="94" t="s">
        <v>1189</v>
      </c>
      <c r="K14" s="560" t="s">
        <v>1202</v>
      </c>
    </row>
    <row r="15" spans="1:11" ht="147.75" customHeight="1" x14ac:dyDescent="0.25">
      <c r="A15" s="554"/>
      <c r="B15" s="557"/>
      <c r="C15" s="94" t="s">
        <v>1203</v>
      </c>
      <c r="D15" s="95" t="s">
        <v>1204</v>
      </c>
      <c r="E15" s="457" t="s">
        <v>603</v>
      </c>
      <c r="F15" s="457" t="s">
        <v>2657</v>
      </c>
      <c r="G15" s="456" t="s">
        <v>1186</v>
      </c>
      <c r="H15" s="451">
        <v>9</v>
      </c>
      <c r="I15" s="451">
        <v>5</v>
      </c>
      <c r="J15" s="94" t="s">
        <v>1189</v>
      </c>
      <c r="K15" s="561"/>
    </row>
    <row r="16" spans="1:11" ht="89.25" x14ac:dyDescent="0.25">
      <c r="A16" s="553" t="s">
        <v>41</v>
      </c>
      <c r="B16" s="563" t="s">
        <v>1205</v>
      </c>
      <c r="C16" s="95" t="s">
        <v>1206</v>
      </c>
      <c r="D16" s="95" t="s">
        <v>1207</v>
      </c>
      <c r="E16" s="456" t="s">
        <v>28</v>
      </c>
      <c r="F16" s="456" t="s">
        <v>2675</v>
      </c>
      <c r="G16" s="97" t="s">
        <v>29</v>
      </c>
      <c r="H16" s="526">
        <v>70891</v>
      </c>
      <c r="I16" s="526">
        <f>24582+17016+29385</f>
        <v>70983</v>
      </c>
      <c r="J16" s="667" t="s">
        <v>1208</v>
      </c>
      <c r="K16" s="559" t="s">
        <v>1209</v>
      </c>
    </row>
    <row r="17" spans="1:14" ht="141" customHeight="1" x14ac:dyDescent="0.25">
      <c r="A17" s="554"/>
      <c r="B17" s="564"/>
      <c r="C17" s="95" t="s">
        <v>1210</v>
      </c>
      <c r="D17" s="96" t="s">
        <v>1211</v>
      </c>
      <c r="E17" s="456" t="s">
        <v>28</v>
      </c>
      <c r="F17" s="456" t="s">
        <v>2676</v>
      </c>
      <c r="G17" s="97" t="s">
        <v>29</v>
      </c>
      <c r="H17" s="97" t="s">
        <v>1212</v>
      </c>
      <c r="I17" s="97" t="s">
        <v>1213</v>
      </c>
      <c r="J17" s="569"/>
      <c r="K17" s="560"/>
    </row>
    <row r="18" spans="1:14" ht="138" customHeight="1" x14ac:dyDescent="0.25">
      <c r="A18" s="554"/>
      <c r="B18" s="565"/>
      <c r="C18" s="95" t="s">
        <v>1214</v>
      </c>
      <c r="D18" s="527" t="s">
        <v>1215</v>
      </c>
      <c r="E18" s="456" t="s">
        <v>28</v>
      </c>
      <c r="F18" s="456" t="s">
        <v>1396</v>
      </c>
      <c r="G18" s="97" t="s">
        <v>29</v>
      </c>
      <c r="H18" s="528" t="s">
        <v>1216</v>
      </c>
      <c r="I18" s="97" t="s">
        <v>1217</v>
      </c>
      <c r="J18" s="668"/>
      <c r="K18" s="560"/>
    </row>
    <row r="19" spans="1:14" ht="79.5" customHeight="1" x14ac:dyDescent="0.25">
      <c r="A19" s="554"/>
      <c r="B19" s="99" t="s">
        <v>1218</v>
      </c>
      <c r="C19" s="95" t="s">
        <v>1219</v>
      </c>
      <c r="D19" s="96" t="s">
        <v>1220</v>
      </c>
      <c r="E19" s="97" t="s">
        <v>28</v>
      </c>
      <c r="F19" s="97" t="s">
        <v>2312</v>
      </c>
      <c r="G19" s="97" t="s">
        <v>1221</v>
      </c>
      <c r="H19" s="98">
        <f>280+165</f>
        <v>445</v>
      </c>
      <c r="I19" s="98">
        <f>515+150</f>
        <v>665</v>
      </c>
      <c r="J19" s="95" t="s">
        <v>1222</v>
      </c>
      <c r="K19" s="560"/>
    </row>
    <row r="20" spans="1:14" s="50" customFormat="1" ht="103.15" customHeight="1" x14ac:dyDescent="0.25">
      <c r="A20" s="554"/>
      <c r="B20" s="99" t="s">
        <v>1223</v>
      </c>
      <c r="C20" s="95" t="s">
        <v>1224</v>
      </c>
      <c r="D20" s="95" t="s">
        <v>1225</v>
      </c>
      <c r="E20" s="97" t="s">
        <v>28</v>
      </c>
      <c r="F20" s="97" t="s">
        <v>2312</v>
      </c>
      <c r="G20" s="97" t="s">
        <v>29</v>
      </c>
      <c r="H20" s="97" t="s">
        <v>1226</v>
      </c>
      <c r="I20" s="97" t="s">
        <v>1227</v>
      </c>
      <c r="J20" s="95" t="s">
        <v>1228</v>
      </c>
      <c r="K20" s="560"/>
      <c r="N20"/>
    </row>
    <row r="21" spans="1:14" s="19" customFormat="1" ht="71.25" customHeight="1" x14ac:dyDescent="0.25">
      <c r="A21" s="554"/>
      <c r="B21" s="101" t="s">
        <v>1229</v>
      </c>
      <c r="C21" s="101" t="s">
        <v>1230</v>
      </c>
      <c r="D21" s="101" t="s">
        <v>1230</v>
      </c>
      <c r="E21" s="98" t="s">
        <v>28</v>
      </c>
      <c r="F21" s="98" t="s">
        <v>1466</v>
      </c>
      <c r="G21" s="98" t="s">
        <v>1221</v>
      </c>
      <c r="H21" s="526">
        <f>7170+21437</f>
        <v>28607</v>
      </c>
      <c r="I21" s="526">
        <f>9240+17218</f>
        <v>26458</v>
      </c>
      <c r="J21" s="95" t="s">
        <v>1231</v>
      </c>
      <c r="K21" s="560"/>
    </row>
    <row r="22" spans="1:14" s="19" customFormat="1" ht="93" customHeight="1" x14ac:dyDescent="0.25">
      <c r="A22" s="554"/>
      <c r="B22" s="99" t="s">
        <v>1232</v>
      </c>
      <c r="C22" s="99" t="s">
        <v>1233</v>
      </c>
      <c r="D22" s="99" t="s">
        <v>1234</v>
      </c>
      <c r="E22" s="97" t="s">
        <v>28</v>
      </c>
      <c r="F22" s="97" t="s">
        <v>2056</v>
      </c>
      <c r="G22" s="97" t="s">
        <v>29</v>
      </c>
      <c r="H22" s="98">
        <v>14</v>
      </c>
      <c r="I22" s="98">
        <v>14</v>
      </c>
      <c r="J22" s="529" t="s">
        <v>1235</v>
      </c>
      <c r="K22" s="560"/>
    </row>
    <row r="23" spans="1:14" s="19" customFormat="1" ht="94.5" customHeight="1" x14ac:dyDescent="0.25">
      <c r="A23" s="554"/>
      <c r="B23" s="99" t="s">
        <v>1236</v>
      </c>
      <c r="C23" s="95" t="s">
        <v>1237</v>
      </c>
      <c r="D23" s="450" t="s">
        <v>1238</v>
      </c>
      <c r="E23" s="97" t="s">
        <v>28</v>
      </c>
      <c r="F23" s="97" t="s">
        <v>1396</v>
      </c>
      <c r="G23" s="97" t="s">
        <v>29</v>
      </c>
      <c r="H23" s="97" t="s">
        <v>1239</v>
      </c>
      <c r="I23" s="97" t="s">
        <v>1240</v>
      </c>
      <c r="J23" s="95" t="s">
        <v>1241</v>
      </c>
      <c r="K23" s="561"/>
    </row>
    <row r="24" spans="1:14" ht="96" customHeight="1" x14ac:dyDescent="0.25">
      <c r="A24" s="669" t="s">
        <v>59</v>
      </c>
      <c r="B24" s="99" t="s">
        <v>1242</v>
      </c>
      <c r="C24" s="95" t="s">
        <v>1243</v>
      </c>
      <c r="D24" s="95" t="s">
        <v>1244</v>
      </c>
      <c r="E24" s="97" t="s">
        <v>28</v>
      </c>
      <c r="F24" s="97" t="s">
        <v>1396</v>
      </c>
      <c r="G24" s="97" t="s">
        <v>29</v>
      </c>
      <c r="H24" s="528" t="s">
        <v>1245</v>
      </c>
      <c r="I24" s="97" t="s">
        <v>1246</v>
      </c>
      <c r="J24" s="95" t="s">
        <v>1247</v>
      </c>
      <c r="K24" s="667" t="s">
        <v>1248</v>
      </c>
    </row>
    <row r="25" spans="1:14" ht="51" x14ac:dyDescent="0.25">
      <c r="A25" s="670"/>
      <c r="B25" s="99" t="s">
        <v>1249</v>
      </c>
      <c r="C25" s="95" t="s">
        <v>1250</v>
      </c>
      <c r="D25" s="95" t="s">
        <v>1251</v>
      </c>
      <c r="E25" s="97" t="s">
        <v>28</v>
      </c>
      <c r="F25" s="97" t="s">
        <v>2677</v>
      </c>
      <c r="G25" s="97" t="s">
        <v>1221</v>
      </c>
      <c r="H25" s="97">
        <v>4</v>
      </c>
      <c r="I25" s="97">
        <v>4</v>
      </c>
      <c r="J25" s="95" t="s">
        <v>1252</v>
      </c>
      <c r="K25" s="672"/>
    </row>
    <row r="26" spans="1:14" ht="63.75" x14ac:dyDescent="0.25">
      <c r="A26" s="670"/>
      <c r="B26" s="99" t="s">
        <v>1253</v>
      </c>
      <c r="C26" s="95" t="s">
        <v>1254</v>
      </c>
      <c r="D26" s="95" t="s">
        <v>1254</v>
      </c>
      <c r="E26" s="97" t="s">
        <v>1255</v>
      </c>
      <c r="F26" s="97" t="s">
        <v>2678</v>
      </c>
      <c r="G26" s="97" t="s">
        <v>1256</v>
      </c>
      <c r="H26" s="97">
        <v>1</v>
      </c>
      <c r="I26" s="97">
        <v>1</v>
      </c>
      <c r="J26" s="95" t="s">
        <v>1257</v>
      </c>
      <c r="K26" s="672"/>
    </row>
    <row r="27" spans="1:14" ht="63.75" x14ac:dyDescent="0.25">
      <c r="A27" s="670"/>
      <c r="B27" s="99" t="s">
        <v>1258</v>
      </c>
      <c r="C27" s="95" t="s">
        <v>1259</v>
      </c>
      <c r="D27" s="95" t="s">
        <v>1260</v>
      </c>
      <c r="E27" s="97" t="s">
        <v>28</v>
      </c>
      <c r="F27" s="97" t="s">
        <v>1396</v>
      </c>
      <c r="G27" s="97" t="s">
        <v>29</v>
      </c>
      <c r="H27" s="97" t="s">
        <v>1261</v>
      </c>
      <c r="I27" s="97" t="s">
        <v>1262</v>
      </c>
      <c r="J27" s="530" t="s">
        <v>1263</v>
      </c>
      <c r="K27" s="672"/>
    </row>
    <row r="28" spans="1:14" ht="61.5" customHeight="1" x14ac:dyDescent="0.25">
      <c r="A28" s="670"/>
      <c r="B28" s="449" t="s">
        <v>1264</v>
      </c>
      <c r="C28" s="95" t="s">
        <v>1265</v>
      </c>
      <c r="D28" s="95" t="s">
        <v>1265</v>
      </c>
      <c r="E28" s="97" t="s">
        <v>1255</v>
      </c>
      <c r="F28" s="97" t="s">
        <v>2312</v>
      </c>
      <c r="G28" s="97" t="s">
        <v>29</v>
      </c>
      <c r="H28" s="97">
        <v>99</v>
      </c>
      <c r="I28" s="97">
        <v>300</v>
      </c>
      <c r="J28" s="95" t="s">
        <v>1266</v>
      </c>
      <c r="K28" s="672"/>
    </row>
    <row r="29" spans="1:14" ht="91.5" customHeight="1" x14ac:dyDescent="0.25">
      <c r="A29" s="670"/>
      <c r="B29" s="449" t="s">
        <v>1267</v>
      </c>
      <c r="C29" s="95" t="s">
        <v>1268</v>
      </c>
      <c r="D29" s="95" t="s">
        <v>1269</v>
      </c>
      <c r="E29" s="97" t="s">
        <v>1270</v>
      </c>
      <c r="F29" s="97" t="s">
        <v>2679</v>
      </c>
      <c r="G29" s="97" t="s">
        <v>29</v>
      </c>
      <c r="H29" s="97">
        <v>1</v>
      </c>
      <c r="I29" s="97">
        <v>1</v>
      </c>
      <c r="J29" s="530" t="s">
        <v>1271</v>
      </c>
      <c r="K29" s="672"/>
    </row>
    <row r="30" spans="1:14" ht="48.75" customHeight="1" x14ac:dyDescent="0.25">
      <c r="A30" s="670"/>
      <c r="B30" s="449" t="s">
        <v>1272</v>
      </c>
      <c r="C30" s="95" t="s">
        <v>1273</v>
      </c>
      <c r="D30" s="95" t="s">
        <v>1273</v>
      </c>
      <c r="E30" s="97" t="s">
        <v>1255</v>
      </c>
      <c r="F30" s="97" t="s">
        <v>2312</v>
      </c>
      <c r="G30" s="97" t="s">
        <v>29</v>
      </c>
      <c r="H30" s="457">
        <v>99</v>
      </c>
      <c r="I30" s="457">
        <v>165</v>
      </c>
      <c r="J30" s="530" t="s">
        <v>1274</v>
      </c>
      <c r="K30" s="672"/>
    </row>
    <row r="31" spans="1:14" ht="86.25" customHeight="1" x14ac:dyDescent="0.25">
      <c r="A31" s="670"/>
      <c r="B31" s="99" t="s">
        <v>1275</v>
      </c>
      <c r="C31" s="99" t="s">
        <v>1276</v>
      </c>
      <c r="D31" s="99" t="s">
        <v>1277</v>
      </c>
      <c r="E31" s="97" t="s">
        <v>1255</v>
      </c>
      <c r="F31" s="97" t="s">
        <v>2307</v>
      </c>
      <c r="G31" s="97" t="s">
        <v>1221</v>
      </c>
      <c r="H31" s="531">
        <v>21437</v>
      </c>
      <c r="I31" s="531">
        <v>17218</v>
      </c>
      <c r="J31" s="530" t="s">
        <v>1278</v>
      </c>
      <c r="K31" s="672"/>
    </row>
    <row r="32" spans="1:14" ht="99.75" customHeight="1" x14ac:dyDescent="0.25">
      <c r="A32" s="670"/>
      <c r="B32" s="99" t="s">
        <v>1279</v>
      </c>
      <c r="C32" s="101" t="s">
        <v>1280</v>
      </c>
      <c r="D32" s="101" t="s">
        <v>1280</v>
      </c>
      <c r="E32" s="97" t="s">
        <v>1255</v>
      </c>
      <c r="F32" s="97" t="s">
        <v>1830</v>
      </c>
      <c r="G32" s="97" t="s">
        <v>29</v>
      </c>
      <c r="H32" s="462">
        <v>0</v>
      </c>
      <c r="I32" s="462">
        <v>5</v>
      </c>
      <c r="J32" s="530" t="s">
        <v>1281</v>
      </c>
      <c r="K32" s="532"/>
    </row>
    <row r="33" spans="1:11" ht="84.75" customHeight="1" x14ac:dyDescent="0.25">
      <c r="A33" s="671"/>
      <c r="B33" s="99" t="s">
        <v>1282</v>
      </c>
      <c r="C33" s="101" t="s">
        <v>1283</v>
      </c>
      <c r="D33" s="101" t="s">
        <v>1283</v>
      </c>
      <c r="E33" s="97" t="s">
        <v>1255</v>
      </c>
      <c r="F33" s="97" t="s">
        <v>1830</v>
      </c>
      <c r="G33" s="97" t="s">
        <v>29</v>
      </c>
      <c r="H33" s="462">
        <v>0</v>
      </c>
      <c r="I33" s="462">
        <v>6</v>
      </c>
      <c r="J33" s="530" t="s">
        <v>1281</v>
      </c>
      <c r="K33" s="532"/>
    </row>
    <row r="34" spans="1:11" ht="15" x14ac:dyDescent="0.25">
      <c r="A34" s="83" t="s">
        <v>1284</v>
      </c>
      <c r="B34" s="84"/>
      <c r="C34" s="85"/>
      <c r="D34" s="85"/>
      <c r="E34" s="86"/>
      <c r="F34" s="86"/>
      <c r="G34" s="86"/>
      <c r="H34" s="87"/>
      <c r="I34" s="87"/>
      <c r="J34" s="88"/>
      <c r="K34" s="89"/>
    </row>
    <row r="35" spans="1:11" ht="15" x14ac:dyDescent="0.25">
      <c r="A35" s="83" t="s">
        <v>1285</v>
      </c>
      <c r="B35" s="84"/>
      <c r="C35" s="85"/>
      <c r="D35" s="85"/>
      <c r="E35" s="86"/>
      <c r="F35" s="86"/>
      <c r="G35" s="86"/>
      <c r="H35" s="87"/>
      <c r="I35" s="87"/>
      <c r="J35" s="88"/>
      <c r="K35" s="89"/>
    </row>
    <row r="36" spans="1:11" x14ac:dyDescent="0.25">
      <c r="B36" s="19"/>
      <c r="C36" s="19"/>
      <c r="D36" s="19"/>
      <c r="E36" s="19"/>
      <c r="F36" s="19"/>
      <c r="G36" s="19"/>
      <c r="H36" s="19"/>
      <c r="I36" s="19"/>
      <c r="J36" s="19"/>
      <c r="K36" s="19"/>
    </row>
    <row r="37" spans="1:11" x14ac:dyDescent="0.25">
      <c r="A37" s="43" t="s">
        <v>1286</v>
      </c>
      <c r="B37" s="19"/>
      <c r="C37" s="19"/>
      <c r="D37" s="19"/>
      <c r="E37" s="19"/>
      <c r="F37" s="19"/>
      <c r="G37" s="19"/>
      <c r="H37" s="19"/>
      <c r="I37" s="19"/>
      <c r="J37" s="19"/>
      <c r="K37" s="19"/>
    </row>
  </sheetData>
  <mergeCells count="26">
    <mergeCell ref="A8:A9"/>
    <mergeCell ref="C8:G8"/>
    <mergeCell ref="K8:K9"/>
    <mergeCell ref="A1:B1"/>
    <mergeCell ref="C1:K1"/>
    <mergeCell ref="A2:B2"/>
    <mergeCell ref="C2:K2"/>
    <mergeCell ref="A3:B3"/>
    <mergeCell ref="C3:K3"/>
    <mergeCell ref="A4:B4"/>
    <mergeCell ref="C4:K4"/>
    <mergeCell ref="A5:B5"/>
    <mergeCell ref="C5:K5"/>
    <mergeCell ref="A7:K7"/>
    <mergeCell ref="A10:A12"/>
    <mergeCell ref="B10:B12"/>
    <mergeCell ref="K10:K12"/>
    <mergeCell ref="A13:A15"/>
    <mergeCell ref="B13:B15"/>
    <mergeCell ref="K14:K15"/>
    <mergeCell ref="A16:A23"/>
    <mergeCell ref="B16:B18"/>
    <mergeCell ref="J16:J18"/>
    <mergeCell ref="K16:K23"/>
    <mergeCell ref="A24:A33"/>
    <mergeCell ref="K24:K31"/>
  </mergeCells>
  <pageMargins left="0.39370078740157483" right="0.19685039370078741" top="0.86614173228346458" bottom="0.51181102362204722" header="0.31496062992125984" footer="0.31496062992125984"/>
  <pageSetup scale="65" fitToHeight="5" orientation="landscape" r:id="rId1"/>
  <headerFooter>
    <oddHeader>&amp;L&amp;G&amp;C&amp;14Matriz de Indicadores para Resultados&amp;R&amp;G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80" zoomScaleNormal="80" zoomScaleSheetLayoutView="100" workbookViewId="0">
      <selection activeCell="K20" sqref="B10:K26"/>
    </sheetView>
  </sheetViews>
  <sheetFormatPr baseColWidth="10" defaultColWidth="11.42578125" defaultRowHeight="15.75" x14ac:dyDescent="0.25"/>
  <cols>
    <col min="1" max="1" width="25.5703125" style="7" customWidth="1"/>
    <col min="2" max="2" width="31.5703125" customWidth="1"/>
    <col min="3" max="3" width="19.42578125" customWidth="1"/>
    <col min="4" max="6" width="21.7109375" customWidth="1"/>
    <col min="7" max="7" width="15.5703125" customWidth="1"/>
    <col min="8" max="8" width="16" customWidth="1"/>
    <col min="9" max="9" width="15.7109375" customWidth="1"/>
    <col min="10" max="10" width="18.7109375" customWidth="1"/>
    <col min="11" max="11" width="22.7109375" customWidth="1"/>
    <col min="12" max="12" width="49.140625" customWidth="1"/>
    <col min="14" max="14" width="11.5703125" bestFit="1" customWidth="1"/>
    <col min="258" max="258" width="25.5703125" customWidth="1"/>
    <col min="259" max="259" width="31.5703125" customWidth="1"/>
    <col min="260" max="260" width="19.42578125" customWidth="1"/>
    <col min="261" max="262" width="21.7109375" customWidth="1"/>
    <col min="263" max="263" width="15.5703125" customWidth="1"/>
    <col min="264" max="264" width="16" customWidth="1"/>
    <col min="265" max="265" width="15.7109375" customWidth="1"/>
    <col min="266" max="266" width="18.7109375" customWidth="1"/>
    <col min="267" max="267" width="22.7109375" customWidth="1"/>
    <col min="268" max="268" width="49.140625" customWidth="1"/>
    <col min="270" max="270" width="11.5703125" bestFit="1" customWidth="1"/>
    <col min="514" max="514" width="25.5703125" customWidth="1"/>
    <col min="515" max="515" width="31.5703125" customWidth="1"/>
    <col min="516" max="516" width="19.42578125" customWidth="1"/>
    <col min="517" max="518" width="21.7109375" customWidth="1"/>
    <col min="519" max="519" width="15.5703125" customWidth="1"/>
    <col min="520" max="520" width="16" customWidth="1"/>
    <col min="521" max="521" width="15.7109375" customWidth="1"/>
    <col min="522" max="522" width="18.7109375" customWidth="1"/>
    <col min="523" max="523" width="22.7109375" customWidth="1"/>
    <col min="524" max="524" width="49.140625" customWidth="1"/>
    <col min="526" max="526" width="11.5703125" bestFit="1" customWidth="1"/>
    <col min="770" max="770" width="25.5703125" customWidth="1"/>
    <col min="771" max="771" width="31.5703125" customWidth="1"/>
    <col min="772" max="772" width="19.42578125" customWidth="1"/>
    <col min="773" max="774" width="21.7109375" customWidth="1"/>
    <col min="775" max="775" width="15.5703125" customWidth="1"/>
    <col min="776" max="776" width="16" customWidth="1"/>
    <col min="777" max="777" width="15.7109375" customWidth="1"/>
    <col min="778" max="778" width="18.7109375" customWidth="1"/>
    <col min="779" max="779" width="22.7109375" customWidth="1"/>
    <col min="780" max="780" width="49.140625" customWidth="1"/>
    <col min="782" max="782" width="11.5703125" bestFit="1" customWidth="1"/>
    <col min="1026" max="1026" width="25.5703125" customWidth="1"/>
    <col min="1027" max="1027" width="31.5703125" customWidth="1"/>
    <col min="1028" max="1028" width="19.42578125" customWidth="1"/>
    <col min="1029" max="1030" width="21.7109375" customWidth="1"/>
    <col min="1031" max="1031" width="15.5703125" customWidth="1"/>
    <col min="1032" max="1032" width="16" customWidth="1"/>
    <col min="1033" max="1033" width="15.7109375" customWidth="1"/>
    <col min="1034" max="1034" width="18.7109375" customWidth="1"/>
    <col min="1035" max="1035" width="22.7109375" customWidth="1"/>
    <col min="1036" max="1036" width="49.140625" customWidth="1"/>
    <col min="1038" max="1038" width="11.5703125" bestFit="1" customWidth="1"/>
    <col min="1282" max="1282" width="25.5703125" customWidth="1"/>
    <col min="1283" max="1283" width="31.5703125" customWidth="1"/>
    <col min="1284" max="1284" width="19.42578125" customWidth="1"/>
    <col min="1285" max="1286" width="21.7109375" customWidth="1"/>
    <col min="1287" max="1287" width="15.5703125" customWidth="1"/>
    <col min="1288" max="1288" width="16" customWidth="1"/>
    <col min="1289" max="1289" width="15.7109375" customWidth="1"/>
    <col min="1290" max="1290" width="18.7109375" customWidth="1"/>
    <col min="1291" max="1291" width="22.7109375" customWidth="1"/>
    <col min="1292" max="1292" width="49.140625" customWidth="1"/>
    <col min="1294" max="1294" width="11.5703125" bestFit="1" customWidth="1"/>
    <col min="1538" max="1538" width="25.5703125" customWidth="1"/>
    <col min="1539" max="1539" width="31.5703125" customWidth="1"/>
    <col min="1540" max="1540" width="19.42578125" customWidth="1"/>
    <col min="1541" max="1542" width="21.7109375" customWidth="1"/>
    <col min="1543" max="1543" width="15.5703125" customWidth="1"/>
    <col min="1544" max="1544" width="16" customWidth="1"/>
    <col min="1545" max="1545" width="15.7109375" customWidth="1"/>
    <col min="1546" max="1546" width="18.7109375" customWidth="1"/>
    <col min="1547" max="1547" width="22.7109375" customWidth="1"/>
    <col min="1548" max="1548" width="49.140625" customWidth="1"/>
    <col min="1550" max="1550" width="11.5703125" bestFit="1" customWidth="1"/>
    <col min="1794" max="1794" width="25.5703125" customWidth="1"/>
    <col min="1795" max="1795" width="31.5703125" customWidth="1"/>
    <col min="1796" max="1796" width="19.42578125" customWidth="1"/>
    <col min="1797" max="1798" width="21.7109375" customWidth="1"/>
    <col min="1799" max="1799" width="15.5703125" customWidth="1"/>
    <col min="1800" max="1800" width="16" customWidth="1"/>
    <col min="1801" max="1801" width="15.7109375" customWidth="1"/>
    <col min="1802" max="1802" width="18.7109375" customWidth="1"/>
    <col min="1803" max="1803" width="22.7109375" customWidth="1"/>
    <col min="1804" max="1804" width="49.140625" customWidth="1"/>
    <col min="1806" max="1806" width="11.5703125" bestFit="1" customWidth="1"/>
    <col min="2050" max="2050" width="25.5703125" customWidth="1"/>
    <col min="2051" max="2051" width="31.5703125" customWidth="1"/>
    <col min="2052" max="2052" width="19.42578125" customWidth="1"/>
    <col min="2053" max="2054" width="21.7109375" customWidth="1"/>
    <col min="2055" max="2055" width="15.5703125" customWidth="1"/>
    <col min="2056" max="2056" width="16" customWidth="1"/>
    <col min="2057" max="2057" width="15.7109375" customWidth="1"/>
    <col min="2058" max="2058" width="18.7109375" customWidth="1"/>
    <col min="2059" max="2059" width="22.7109375" customWidth="1"/>
    <col min="2060" max="2060" width="49.140625" customWidth="1"/>
    <col min="2062" max="2062" width="11.5703125" bestFit="1" customWidth="1"/>
    <col min="2306" max="2306" width="25.5703125" customWidth="1"/>
    <col min="2307" max="2307" width="31.5703125" customWidth="1"/>
    <col min="2308" max="2308" width="19.42578125" customWidth="1"/>
    <col min="2309" max="2310" width="21.7109375" customWidth="1"/>
    <col min="2311" max="2311" width="15.5703125" customWidth="1"/>
    <col min="2312" max="2312" width="16" customWidth="1"/>
    <col min="2313" max="2313" width="15.7109375" customWidth="1"/>
    <col min="2314" max="2314" width="18.7109375" customWidth="1"/>
    <col min="2315" max="2315" width="22.7109375" customWidth="1"/>
    <col min="2316" max="2316" width="49.140625" customWidth="1"/>
    <col min="2318" max="2318" width="11.5703125" bestFit="1" customWidth="1"/>
    <col min="2562" max="2562" width="25.5703125" customWidth="1"/>
    <col min="2563" max="2563" width="31.5703125" customWidth="1"/>
    <col min="2564" max="2564" width="19.42578125" customWidth="1"/>
    <col min="2565" max="2566" width="21.7109375" customWidth="1"/>
    <col min="2567" max="2567" width="15.5703125" customWidth="1"/>
    <col min="2568" max="2568" width="16" customWidth="1"/>
    <col min="2569" max="2569" width="15.7109375" customWidth="1"/>
    <col min="2570" max="2570" width="18.7109375" customWidth="1"/>
    <col min="2571" max="2571" width="22.7109375" customWidth="1"/>
    <col min="2572" max="2572" width="49.140625" customWidth="1"/>
    <col min="2574" max="2574" width="11.5703125" bestFit="1" customWidth="1"/>
    <col min="2818" max="2818" width="25.5703125" customWidth="1"/>
    <col min="2819" max="2819" width="31.5703125" customWidth="1"/>
    <col min="2820" max="2820" width="19.42578125" customWidth="1"/>
    <col min="2821" max="2822" width="21.7109375" customWidth="1"/>
    <col min="2823" max="2823" width="15.5703125" customWidth="1"/>
    <col min="2824" max="2824" width="16" customWidth="1"/>
    <col min="2825" max="2825" width="15.7109375" customWidth="1"/>
    <col min="2826" max="2826" width="18.7109375" customWidth="1"/>
    <col min="2827" max="2827" width="22.7109375" customWidth="1"/>
    <col min="2828" max="2828" width="49.140625" customWidth="1"/>
    <col min="2830" max="2830" width="11.5703125" bestFit="1" customWidth="1"/>
    <col min="3074" max="3074" width="25.5703125" customWidth="1"/>
    <col min="3075" max="3075" width="31.5703125" customWidth="1"/>
    <col min="3076" max="3076" width="19.42578125" customWidth="1"/>
    <col min="3077" max="3078" width="21.7109375" customWidth="1"/>
    <col min="3079" max="3079" width="15.5703125" customWidth="1"/>
    <col min="3080" max="3080" width="16" customWidth="1"/>
    <col min="3081" max="3081" width="15.7109375" customWidth="1"/>
    <col min="3082" max="3082" width="18.7109375" customWidth="1"/>
    <col min="3083" max="3083" width="22.7109375" customWidth="1"/>
    <col min="3084" max="3084" width="49.140625" customWidth="1"/>
    <col min="3086" max="3086" width="11.5703125" bestFit="1" customWidth="1"/>
    <col min="3330" max="3330" width="25.5703125" customWidth="1"/>
    <col min="3331" max="3331" width="31.5703125" customWidth="1"/>
    <col min="3332" max="3332" width="19.42578125" customWidth="1"/>
    <col min="3333" max="3334" width="21.7109375" customWidth="1"/>
    <col min="3335" max="3335" width="15.5703125" customWidth="1"/>
    <col min="3336" max="3336" width="16" customWidth="1"/>
    <col min="3337" max="3337" width="15.7109375" customWidth="1"/>
    <col min="3338" max="3338" width="18.7109375" customWidth="1"/>
    <col min="3339" max="3339" width="22.7109375" customWidth="1"/>
    <col min="3340" max="3340" width="49.140625" customWidth="1"/>
    <col min="3342" max="3342" width="11.5703125" bestFit="1" customWidth="1"/>
    <col min="3586" max="3586" width="25.5703125" customWidth="1"/>
    <col min="3587" max="3587" width="31.5703125" customWidth="1"/>
    <col min="3588" max="3588" width="19.42578125" customWidth="1"/>
    <col min="3589" max="3590" width="21.7109375" customWidth="1"/>
    <col min="3591" max="3591" width="15.5703125" customWidth="1"/>
    <col min="3592" max="3592" width="16" customWidth="1"/>
    <col min="3593" max="3593" width="15.7109375" customWidth="1"/>
    <col min="3594" max="3594" width="18.7109375" customWidth="1"/>
    <col min="3595" max="3595" width="22.7109375" customWidth="1"/>
    <col min="3596" max="3596" width="49.140625" customWidth="1"/>
    <col min="3598" max="3598" width="11.5703125" bestFit="1" customWidth="1"/>
    <col min="3842" max="3842" width="25.5703125" customWidth="1"/>
    <col min="3843" max="3843" width="31.5703125" customWidth="1"/>
    <col min="3844" max="3844" width="19.42578125" customWidth="1"/>
    <col min="3845" max="3846" width="21.7109375" customWidth="1"/>
    <col min="3847" max="3847" width="15.5703125" customWidth="1"/>
    <col min="3848" max="3848" width="16" customWidth="1"/>
    <col min="3849" max="3849" width="15.7109375" customWidth="1"/>
    <col min="3850" max="3850" width="18.7109375" customWidth="1"/>
    <col min="3851" max="3851" width="22.7109375" customWidth="1"/>
    <col min="3852" max="3852" width="49.140625" customWidth="1"/>
    <col min="3854" max="3854" width="11.5703125" bestFit="1" customWidth="1"/>
    <col min="4098" max="4098" width="25.5703125" customWidth="1"/>
    <col min="4099" max="4099" width="31.5703125" customWidth="1"/>
    <col min="4100" max="4100" width="19.42578125" customWidth="1"/>
    <col min="4101" max="4102" width="21.7109375" customWidth="1"/>
    <col min="4103" max="4103" width="15.5703125" customWidth="1"/>
    <col min="4104" max="4104" width="16" customWidth="1"/>
    <col min="4105" max="4105" width="15.7109375" customWidth="1"/>
    <col min="4106" max="4106" width="18.7109375" customWidth="1"/>
    <col min="4107" max="4107" width="22.7109375" customWidth="1"/>
    <col min="4108" max="4108" width="49.140625" customWidth="1"/>
    <col min="4110" max="4110" width="11.5703125" bestFit="1" customWidth="1"/>
    <col min="4354" max="4354" width="25.5703125" customWidth="1"/>
    <col min="4355" max="4355" width="31.5703125" customWidth="1"/>
    <col min="4356" max="4356" width="19.42578125" customWidth="1"/>
    <col min="4357" max="4358" width="21.7109375" customWidth="1"/>
    <col min="4359" max="4359" width="15.5703125" customWidth="1"/>
    <col min="4360" max="4360" width="16" customWidth="1"/>
    <col min="4361" max="4361" width="15.7109375" customWidth="1"/>
    <col min="4362" max="4362" width="18.7109375" customWidth="1"/>
    <col min="4363" max="4363" width="22.7109375" customWidth="1"/>
    <col min="4364" max="4364" width="49.140625" customWidth="1"/>
    <col min="4366" max="4366" width="11.5703125" bestFit="1" customWidth="1"/>
    <col min="4610" max="4610" width="25.5703125" customWidth="1"/>
    <col min="4611" max="4611" width="31.5703125" customWidth="1"/>
    <col min="4612" max="4612" width="19.42578125" customWidth="1"/>
    <col min="4613" max="4614" width="21.7109375" customWidth="1"/>
    <col min="4615" max="4615" width="15.5703125" customWidth="1"/>
    <col min="4616" max="4616" width="16" customWidth="1"/>
    <col min="4617" max="4617" width="15.7109375" customWidth="1"/>
    <col min="4618" max="4618" width="18.7109375" customWidth="1"/>
    <col min="4619" max="4619" width="22.7109375" customWidth="1"/>
    <col min="4620" max="4620" width="49.140625" customWidth="1"/>
    <col min="4622" max="4622" width="11.5703125" bestFit="1" customWidth="1"/>
    <col min="4866" max="4866" width="25.5703125" customWidth="1"/>
    <col min="4867" max="4867" width="31.5703125" customWidth="1"/>
    <col min="4868" max="4868" width="19.42578125" customWidth="1"/>
    <col min="4869" max="4870" width="21.7109375" customWidth="1"/>
    <col min="4871" max="4871" width="15.5703125" customWidth="1"/>
    <col min="4872" max="4872" width="16" customWidth="1"/>
    <col min="4873" max="4873" width="15.7109375" customWidth="1"/>
    <col min="4874" max="4874" width="18.7109375" customWidth="1"/>
    <col min="4875" max="4875" width="22.7109375" customWidth="1"/>
    <col min="4876" max="4876" width="49.140625" customWidth="1"/>
    <col min="4878" max="4878" width="11.5703125" bestFit="1" customWidth="1"/>
    <col min="5122" max="5122" width="25.5703125" customWidth="1"/>
    <col min="5123" max="5123" width="31.5703125" customWidth="1"/>
    <col min="5124" max="5124" width="19.42578125" customWidth="1"/>
    <col min="5125" max="5126" width="21.7109375" customWidth="1"/>
    <col min="5127" max="5127" width="15.5703125" customWidth="1"/>
    <col min="5128" max="5128" width="16" customWidth="1"/>
    <col min="5129" max="5129" width="15.7109375" customWidth="1"/>
    <col min="5130" max="5130" width="18.7109375" customWidth="1"/>
    <col min="5131" max="5131" width="22.7109375" customWidth="1"/>
    <col min="5132" max="5132" width="49.140625" customWidth="1"/>
    <col min="5134" max="5134" width="11.5703125" bestFit="1" customWidth="1"/>
    <col min="5378" max="5378" width="25.5703125" customWidth="1"/>
    <col min="5379" max="5379" width="31.5703125" customWidth="1"/>
    <col min="5380" max="5380" width="19.42578125" customWidth="1"/>
    <col min="5381" max="5382" width="21.7109375" customWidth="1"/>
    <col min="5383" max="5383" width="15.5703125" customWidth="1"/>
    <col min="5384" max="5384" width="16" customWidth="1"/>
    <col min="5385" max="5385" width="15.7109375" customWidth="1"/>
    <col min="5386" max="5386" width="18.7109375" customWidth="1"/>
    <col min="5387" max="5387" width="22.7109375" customWidth="1"/>
    <col min="5388" max="5388" width="49.140625" customWidth="1"/>
    <col min="5390" max="5390" width="11.5703125" bestFit="1" customWidth="1"/>
    <col min="5634" max="5634" width="25.5703125" customWidth="1"/>
    <col min="5635" max="5635" width="31.5703125" customWidth="1"/>
    <col min="5636" max="5636" width="19.42578125" customWidth="1"/>
    <col min="5637" max="5638" width="21.7109375" customWidth="1"/>
    <col min="5639" max="5639" width="15.5703125" customWidth="1"/>
    <col min="5640" max="5640" width="16" customWidth="1"/>
    <col min="5641" max="5641" width="15.7109375" customWidth="1"/>
    <col min="5642" max="5642" width="18.7109375" customWidth="1"/>
    <col min="5643" max="5643" width="22.7109375" customWidth="1"/>
    <col min="5644" max="5644" width="49.140625" customWidth="1"/>
    <col min="5646" max="5646" width="11.5703125" bestFit="1" customWidth="1"/>
    <col min="5890" max="5890" width="25.5703125" customWidth="1"/>
    <col min="5891" max="5891" width="31.5703125" customWidth="1"/>
    <col min="5892" max="5892" width="19.42578125" customWidth="1"/>
    <col min="5893" max="5894" width="21.7109375" customWidth="1"/>
    <col min="5895" max="5895" width="15.5703125" customWidth="1"/>
    <col min="5896" max="5896" width="16" customWidth="1"/>
    <col min="5897" max="5897" width="15.7109375" customWidth="1"/>
    <col min="5898" max="5898" width="18.7109375" customWidth="1"/>
    <col min="5899" max="5899" width="22.7109375" customWidth="1"/>
    <col min="5900" max="5900" width="49.140625" customWidth="1"/>
    <col min="5902" max="5902" width="11.5703125" bestFit="1" customWidth="1"/>
    <col min="6146" max="6146" width="25.5703125" customWidth="1"/>
    <col min="6147" max="6147" width="31.5703125" customWidth="1"/>
    <col min="6148" max="6148" width="19.42578125" customWidth="1"/>
    <col min="6149" max="6150" width="21.7109375" customWidth="1"/>
    <col min="6151" max="6151" width="15.5703125" customWidth="1"/>
    <col min="6152" max="6152" width="16" customWidth="1"/>
    <col min="6153" max="6153" width="15.7109375" customWidth="1"/>
    <col min="6154" max="6154" width="18.7109375" customWidth="1"/>
    <col min="6155" max="6155" width="22.7109375" customWidth="1"/>
    <col min="6156" max="6156" width="49.140625" customWidth="1"/>
    <col min="6158" max="6158" width="11.5703125" bestFit="1" customWidth="1"/>
    <col min="6402" max="6402" width="25.5703125" customWidth="1"/>
    <col min="6403" max="6403" width="31.5703125" customWidth="1"/>
    <col min="6404" max="6404" width="19.42578125" customWidth="1"/>
    <col min="6405" max="6406" width="21.7109375" customWidth="1"/>
    <col min="6407" max="6407" width="15.5703125" customWidth="1"/>
    <col min="6408" max="6408" width="16" customWidth="1"/>
    <col min="6409" max="6409" width="15.7109375" customWidth="1"/>
    <col min="6410" max="6410" width="18.7109375" customWidth="1"/>
    <col min="6411" max="6411" width="22.7109375" customWidth="1"/>
    <col min="6412" max="6412" width="49.140625" customWidth="1"/>
    <col min="6414" max="6414" width="11.5703125" bestFit="1" customWidth="1"/>
    <col min="6658" max="6658" width="25.5703125" customWidth="1"/>
    <col min="6659" max="6659" width="31.5703125" customWidth="1"/>
    <col min="6660" max="6660" width="19.42578125" customWidth="1"/>
    <col min="6661" max="6662" width="21.7109375" customWidth="1"/>
    <col min="6663" max="6663" width="15.5703125" customWidth="1"/>
    <col min="6664" max="6664" width="16" customWidth="1"/>
    <col min="6665" max="6665" width="15.7109375" customWidth="1"/>
    <col min="6666" max="6666" width="18.7109375" customWidth="1"/>
    <col min="6667" max="6667" width="22.7109375" customWidth="1"/>
    <col min="6668" max="6668" width="49.140625" customWidth="1"/>
    <col min="6670" max="6670" width="11.5703125" bestFit="1" customWidth="1"/>
    <col min="6914" max="6914" width="25.5703125" customWidth="1"/>
    <col min="6915" max="6915" width="31.5703125" customWidth="1"/>
    <col min="6916" max="6916" width="19.42578125" customWidth="1"/>
    <col min="6917" max="6918" width="21.7109375" customWidth="1"/>
    <col min="6919" max="6919" width="15.5703125" customWidth="1"/>
    <col min="6920" max="6920" width="16" customWidth="1"/>
    <col min="6921" max="6921" width="15.7109375" customWidth="1"/>
    <col min="6922" max="6922" width="18.7109375" customWidth="1"/>
    <col min="6923" max="6923" width="22.7109375" customWidth="1"/>
    <col min="6924" max="6924" width="49.140625" customWidth="1"/>
    <col min="6926" max="6926" width="11.5703125" bestFit="1" customWidth="1"/>
    <col min="7170" max="7170" width="25.5703125" customWidth="1"/>
    <col min="7171" max="7171" width="31.5703125" customWidth="1"/>
    <col min="7172" max="7172" width="19.42578125" customWidth="1"/>
    <col min="7173" max="7174" width="21.7109375" customWidth="1"/>
    <col min="7175" max="7175" width="15.5703125" customWidth="1"/>
    <col min="7176" max="7176" width="16" customWidth="1"/>
    <col min="7177" max="7177" width="15.7109375" customWidth="1"/>
    <col min="7178" max="7178" width="18.7109375" customWidth="1"/>
    <col min="7179" max="7179" width="22.7109375" customWidth="1"/>
    <col min="7180" max="7180" width="49.140625" customWidth="1"/>
    <col min="7182" max="7182" width="11.5703125" bestFit="1" customWidth="1"/>
    <col min="7426" max="7426" width="25.5703125" customWidth="1"/>
    <col min="7427" max="7427" width="31.5703125" customWidth="1"/>
    <col min="7428" max="7428" width="19.42578125" customWidth="1"/>
    <col min="7429" max="7430" width="21.7109375" customWidth="1"/>
    <col min="7431" max="7431" width="15.5703125" customWidth="1"/>
    <col min="7432" max="7432" width="16" customWidth="1"/>
    <col min="7433" max="7433" width="15.7109375" customWidth="1"/>
    <col min="7434" max="7434" width="18.7109375" customWidth="1"/>
    <col min="7435" max="7435" width="22.7109375" customWidth="1"/>
    <col min="7436" max="7436" width="49.140625" customWidth="1"/>
    <col min="7438" max="7438" width="11.5703125" bestFit="1" customWidth="1"/>
    <col min="7682" max="7682" width="25.5703125" customWidth="1"/>
    <col min="7683" max="7683" width="31.5703125" customWidth="1"/>
    <col min="7684" max="7684" width="19.42578125" customWidth="1"/>
    <col min="7685" max="7686" width="21.7109375" customWidth="1"/>
    <col min="7687" max="7687" width="15.5703125" customWidth="1"/>
    <col min="7688" max="7688" width="16" customWidth="1"/>
    <col min="7689" max="7689" width="15.7109375" customWidth="1"/>
    <col min="7690" max="7690" width="18.7109375" customWidth="1"/>
    <col min="7691" max="7691" width="22.7109375" customWidth="1"/>
    <col min="7692" max="7692" width="49.140625" customWidth="1"/>
    <col min="7694" max="7694" width="11.5703125" bestFit="1" customWidth="1"/>
    <col min="7938" max="7938" width="25.5703125" customWidth="1"/>
    <col min="7939" max="7939" width="31.5703125" customWidth="1"/>
    <col min="7940" max="7940" width="19.42578125" customWidth="1"/>
    <col min="7941" max="7942" width="21.7109375" customWidth="1"/>
    <col min="7943" max="7943" width="15.5703125" customWidth="1"/>
    <col min="7944" max="7944" width="16" customWidth="1"/>
    <col min="7945" max="7945" width="15.7109375" customWidth="1"/>
    <col min="7946" max="7946" width="18.7109375" customWidth="1"/>
    <col min="7947" max="7947" width="22.7109375" customWidth="1"/>
    <col min="7948" max="7948" width="49.140625" customWidth="1"/>
    <col min="7950" max="7950" width="11.5703125" bestFit="1" customWidth="1"/>
    <col min="8194" max="8194" width="25.5703125" customWidth="1"/>
    <col min="8195" max="8195" width="31.5703125" customWidth="1"/>
    <col min="8196" max="8196" width="19.42578125" customWidth="1"/>
    <col min="8197" max="8198" width="21.7109375" customWidth="1"/>
    <col min="8199" max="8199" width="15.5703125" customWidth="1"/>
    <col min="8200" max="8200" width="16" customWidth="1"/>
    <col min="8201" max="8201" width="15.7109375" customWidth="1"/>
    <col min="8202" max="8202" width="18.7109375" customWidth="1"/>
    <col min="8203" max="8203" width="22.7109375" customWidth="1"/>
    <col min="8204" max="8204" width="49.140625" customWidth="1"/>
    <col min="8206" max="8206" width="11.5703125" bestFit="1" customWidth="1"/>
    <col min="8450" max="8450" width="25.5703125" customWidth="1"/>
    <col min="8451" max="8451" width="31.5703125" customWidth="1"/>
    <col min="8452" max="8452" width="19.42578125" customWidth="1"/>
    <col min="8453" max="8454" width="21.7109375" customWidth="1"/>
    <col min="8455" max="8455" width="15.5703125" customWidth="1"/>
    <col min="8456" max="8456" width="16" customWidth="1"/>
    <col min="8457" max="8457" width="15.7109375" customWidth="1"/>
    <col min="8458" max="8458" width="18.7109375" customWidth="1"/>
    <col min="8459" max="8459" width="22.7109375" customWidth="1"/>
    <col min="8460" max="8460" width="49.140625" customWidth="1"/>
    <col min="8462" max="8462" width="11.5703125" bestFit="1" customWidth="1"/>
    <col min="8706" max="8706" width="25.5703125" customWidth="1"/>
    <col min="8707" max="8707" width="31.5703125" customWidth="1"/>
    <col min="8708" max="8708" width="19.42578125" customWidth="1"/>
    <col min="8709" max="8710" width="21.7109375" customWidth="1"/>
    <col min="8711" max="8711" width="15.5703125" customWidth="1"/>
    <col min="8712" max="8712" width="16" customWidth="1"/>
    <col min="8713" max="8713" width="15.7109375" customWidth="1"/>
    <col min="8714" max="8714" width="18.7109375" customWidth="1"/>
    <col min="8715" max="8715" width="22.7109375" customWidth="1"/>
    <col min="8716" max="8716" width="49.140625" customWidth="1"/>
    <col min="8718" max="8718" width="11.5703125" bestFit="1" customWidth="1"/>
    <col min="8962" max="8962" width="25.5703125" customWidth="1"/>
    <col min="8963" max="8963" width="31.5703125" customWidth="1"/>
    <col min="8964" max="8964" width="19.42578125" customWidth="1"/>
    <col min="8965" max="8966" width="21.7109375" customWidth="1"/>
    <col min="8967" max="8967" width="15.5703125" customWidth="1"/>
    <col min="8968" max="8968" width="16" customWidth="1"/>
    <col min="8969" max="8969" width="15.7109375" customWidth="1"/>
    <col min="8970" max="8970" width="18.7109375" customWidth="1"/>
    <col min="8971" max="8971" width="22.7109375" customWidth="1"/>
    <col min="8972" max="8972" width="49.140625" customWidth="1"/>
    <col min="8974" max="8974" width="11.5703125" bestFit="1" customWidth="1"/>
    <col min="9218" max="9218" width="25.5703125" customWidth="1"/>
    <col min="9219" max="9219" width="31.5703125" customWidth="1"/>
    <col min="9220" max="9220" width="19.42578125" customWidth="1"/>
    <col min="9221" max="9222" width="21.7109375" customWidth="1"/>
    <col min="9223" max="9223" width="15.5703125" customWidth="1"/>
    <col min="9224" max="9224" width="16" customWidth="1"/>
    <col min="9225" max="9225" width="15.7109375" customWidth="1"/>
    <col min="9226" max="9226" width="18.7109375" customWidth="1"/>
    <col min="9227" max="9227" width="22.7109375" customWidth="1"/>
    <col min="9228" max="9228" width="49.140625" customWidth="1"/>
    <col min="9230" max="9230" width="11.5703125" bestFit="1" customWidth="1"/>
    <col min="9474" max="9474" width="25.5703125" customWidth="1"/>
    <col min="9475" max="9475" width="31.5703125" customWidth="1"/>
    <col min="9476" max="9476" width="19.42578125" customWidth="1"/>
    <col min="9477" max="9478" width="21.7109375" customWidth="1"/>
    <col min="9479" max="9479" width="15.5703125" customWidth="1"/>
    <col min="9480" max="9480" width="16" customWidth="1"/>
    <col min="9481" max="9481" width="15.7109375" customWidth="1"/>
    <col min="9482" max="9482" width="18.7109375" customWidth="1"/>
    <col min="9483" max="9483" width="22.7109375" customWidth="1"/>
    <col min="9484" max="9484" width="49.140625" customWidth="1"/>
    <col min="9486" max="9486" width="11.5703125" bestFit="1" customWidth="1"/>
    <col min="9730" max="9730" width="25.5703125" customWidth="1"/>
    <col min="9731" max="9731" width="31.5703125" customWidth="1"/>
    <col min="9732" max="9732" width="19.42578125" customWidth="1"/>
    <col min="9733" max="9734" width="21.7109375" customWidth="1"/>
    <col min="9735" max="9735" width="15.5703125" customWidth="1"/>
    <col min="9736" max="9736" width="16" customWidth="1"/>
    <col min="9737" max="9737" width="15.7109375" customWidth="1"/>
    <col min="9738" max="9738" width="18.7109375" customWidth="1"/>
    <col min="9739" max="9739" width="22.7109375" customWidth="1"/>
    <col min="9740" max="9740" width="49.140625" customWidth="1"/>
    <col min="9742" max="9742" width="11.5703125" bestFit="1" customWidth="1"/>
    <col min="9986" max="9986" width="25.5703125" customWidth="1"/>
    <col min="9987" max="9987" width="31.5703125" customWidth="1"/>
    <col min="9988" max="9988" width="19.42578125" customWidth="1"/>
    <col min="9989" max="9990" width="21.7109375" customWidth="1"/>
    <col min="9991" max="9991" width="15.5703125" customWidth="1"/>
    <col min="9992" max="9992" width="16" customWidth="1"/>
    <col min="9993" max="9993" width="15.7109375" customWidth="1"/>
    <col min="9994" max="9994" width="18.7109375" customWidth="1"/>
    <col min="9995" max="9995" width="22.7109375" customWidth="1"/>
    <col min="9996" max="9996" width="49.140625" customWidth="1"/>
    <col min="9998" max="9998" width="11.5703125" bestFit="1" customWidth="1"/>
    <col min="10242" max="10242" width="25.5703125" customWidth="1"/>
    <col min="10243" max="10243" width="31.5703125" customWidth="1"/>
    <col min="10244" max="10244" width="19.42578125" customWidth="1"/>
    <col min="10245" max="10246" width="21.7109375" customWidth="1"/>
    <col min="10247" max="10247" width="15.5703125" customWidth="1"/>
    <col min="10248" max="10248" width="16" customWidth="1"/>
    <col min="10249" max="10249" width="15.7109375" customWidth="1"/>
    <col min="10250" max="10250" width="18.7109375" customWidth="1"/>
    <col min="10251" max="10251" width="22.7109375" customWidth="1"/>
    <col min="10252" max="10252" width="49.140625" customWidth="1"/>
    <col min="10254" max="10254" width="11.5703125" bestFit="1" customWidth="1"/>
    <col min="10498" max="10498" width="25.5703125" customWidth="1"/>
    <col min="10499" max="10499" width="31.5703125" customWidth="1"/>
    <col min="10500" max="10500" width="19.42578125" customWidth="1"/>
    <col min="10501" max="10502" width="21.7109375" customWidth="1"/>
    <col min="10503" max="10503" width="15.5703125" customWidth="1"/>
    <col min="10504" max="10504" width="16" customWidth="1"/>
    <col min="10505" max="10505" width="15.7109375" customWidth="1"/>
    <col min="10506" max="10506" width="18.7109375" customWidth="1"/>
    <col min="10507" max="10507" width="22.7109375" customWidth="1"/>
    <col min="10508" max="10508" width="49.140625" customWidth="1"/>
    <col min="10510" max="10510" width="11.5703125" bestFit="1" customWidth="1"/>
    <col min="10754" max="10754" width="25.5703125" customWidth="1"/>
    <col min="10755" max="10755" width="31.5703125" customWidth="1"/>
    <col min="10756" max="10756" width="19.42578125" customWidth="1"/>
    <col min="10757" max="10758" width="21.7109375" customWidth="1"/>
    <col min="10759" max="10759" width="15.5703125" customWidth="1"/>
    <col min="10760" max="10760" width="16" customWidth="1"/>
    <col min="10761" max="10761" width="15.7109375" customWidth="1"/>
    <col min="10762" max="10762" width="18.7109375" customWidth="1"/>
    <col min="10763" max="10763" width="22.7109375" customWidth="1"/>
    <col min="10764" max="10764" width="49.140625" customWidth="1"/>
    <col min="10766" max="10766" width="11.5703125" bestFit="1" customWidth="1"/>
    <col min="11010" max="11010" width="25.5703125" customWidth="1"/>
    <col min="11011" max="11011" width="31.5703125" customWidth="1"/>
    <col min="11012" max="11012" width="19.42578125" customWidth="1"/>
    <col min="11013" max="11014" width="21.7109375" customWidth="1"/>
    <col min="11015" max="11015" width="15.5703125" customWidth="1"/>
    <col min="11016" max="11016" width="16" customWidth="1"/>
    <col min="11017" max="11017" width="15.7109375" customWidth="1"/>
    <col min="11018" max="11018" width="18.7109375" customWidth="1"/>
    <col min="11019" max="11019" width="22.7109375" customWidth="1"/>
    <col min="11020" max="11020" width="49.140625" customWidth="1"/>
    <col min="11022" max="11022" width="11.5703125" bestFit="1" customWidth="1"/>
    <col min="11266" max="11266" width="25.5703125" customWidth="1"/>
    <col min="11267" max="11267" width="31.5703125" customWidth="1"/>
    <col min="11268" max="11268" width="19.42578125" customWidth="1"/>
    <col min="11269" max="11270" width="21.7109375" customWidth="1"/>
    <col min="11271" max="11271" width="15.5703125" customWidth="1"/>
    <col min="11272" max="11272" width="16" customWidth="1"/>
    <col min="11273" max="11273" width="15.7109375" customWidth="1"/>
    <col min="11274" max="11274" width="18.7109375" customWidth="1"/>
    <col min="11275" max="11275" width="22.7109375" customWidth="1"/>
    <col min="11276" max="11276" width="49.140625" customWidth="1"/>
    <col min="11278" max="11278" width="11.5703125" bestFit="1" customWidth="1"/>
    <col min="11522" max="11522" width="25.5703125" customWidth="1"/>
    <col min="11523" max="11523" width="31.5703125" customWidth="1"/>
    <col min="11524" max="11524" width="19.42578125" customWidth="1"/>
    <col min="11525" max="11526" width="21.7109375" customWidth="1"/>
    <col min="11527" max="11527" width="15.5703125" customWidth="1"/>
    <col min="11528" max="11528" width="16" customWidth="1"/>
    <col min="11529" max="11529" width="15.7109375" customWidth="1"/>
    <col min="11530" max="11530" width="18.7109375" customWidth="1"/>
    <col min="11531" max="11531" width="22.7109375" customWidth="1"/>
    <col min="11532" max="11532" width="49.140625" customWidth="1"/>
    <col min="11534" max="11534" width="11.5703125" bestFit="1" customWidth="1"/>
    <col min="11778" max="11778" width="25.5703125" customWidth="1"/>
    <col min="11779" max="11779" width="31.5703125" customWidth="1"/>
    <col min="11780" max="11780" width="19.42578125" customWidth="1"/>
    <col min="11781" max="11782" width="21.7109375" customWidth="1"/>
    <col min="11783" max="11783" width="15.5703125" customWidth="1"/>
    <col min="11784" max="11784" width="16" customWidth="1"/>
    <col min="11785" max="11785" width="15.7109375" customWidth="1"/>
    <col min="11786" max="11786" width="18.7109375" customWidth="1"/>
    <col min="11787" max="11787" width="22.7109375" customWidth="1"/>
    <col min="11788" max="11788" width="49.140625" customWidth="1"/>
    <col min="11790" max="11790" width="11.5703125" bestFit="1" customWidth="1"/>
    <col min="12034" max="12034" width="25.5703125" customWidth="1"/>
    <col min="12035" max="12035" width="31.5703125" customWidth="1"/>
    <col min="12036" max="12036" width="19.42578125" customWidth="1"/>
    <col min="12037" max="12038" width="21.7109375" customWidth="1"/>
    <col min="12039" max="12039" width="15.5703125" customWidth="1"/>
    <col min="12040" max="12040" width="16" customWidth="1"/>
    <col min="12041" max="12041" width="15.7109375" customWidth="1"/>
    <col min="12042" max="12042" width="18.7109375" customWidth="1"/>
    <col min="12043" max="12043" width="22.7109375" customWidth="1"/>
    <col min="12044" max="12044" width="49.140625" customWidth="1"/>
    <col min="12046" max="12046" width="11.5703125" bestFit="1" customWidth="1"/>
    <col min="12290" max="12290" width="25.5703125" customWidth="1"/>
    <col min="12291" max="12291" width="31.5703125" customWidth="1"/>
    <col min="12292" max="12292" width="19.42578125" customWidth="1"/>
    <col min="12293" max="12294" width="21.7109375" customWidth="1"/>
    <col min="12295" max="12295" width="15.5703125" customWidth="1"/>
    <col min="12296" max="12296" width="16" customWidth="1"/>
    <col min="12297" max="12297" width="15.7109375" customWidth="1"/>
    <col min="12298" max="12298" width="18.7109375" customWidth="1"/>
    <col min="12299" max="12299" width="22.7109375" customWidth="1"/>
    <col min="12300" max="12300" width="49.140625" customWidth="1"/>
    <col min="12302" max="12302" width="11.5703125" bestFit="1" customWidth="1"/>
    <col min="12546" max="12546" width="25.5703125" customWidth="1"/>
    <col min="12547" max="12547" width="31.5703125" customWidth="1"/>
    <col min="12548" max="12548" width="19.42578125" customWidth="1"/>
    <col min="12549" max="12550" width="21.7109375" customWidth="1"/>
    <col min="12551" max="12551" width="15.5703125" customWidth="1"/>
    <col min="12552" max="12552" width="16" customWidth="1"/>
    <col min="12553" max="12553" width="15.7109375" customWidth="1"/>
    <col min="12554" max="12554" width="18.7109375" customWidth="1"/>
    <col min="12555" max="12555" width="22.7109375" customWidth="1"/>
    <col min="12556" max="12556" width="49.140625" customWidth="1"/>
    <col min="12558" max="12558" width="11.5703125" bestFit="1" customWidth="1"/>
    <col min="12802" max="12802" width="25.5703125" customWidth="1"/>
    <col min="12803" max="12803" width="31.5703125" customWidth="1"/>
    <col min="12804" max="12804" width="19.42578125" customWidth="1"/>
    <col min="12805" max="12806" width="21.7109375" customWidth="1"/>
    <col min="12807" max="12807" width="15.5703125" customWidth="1"/>
    <col min="12808" max="12808" width="16" customWidth="1"/>
    <col min="12809" max="12809" width="15.7109375" customWidth="1"/>
    <col min="12810" max="12810" width="18.7109375" customWidth="1"/>
    <col min="12811" max="12811" width="22.7109375" customWidth="1"/>
    <col min="12812" max="12812" width="49.140625" customWidth="1"/>
    <col min="12814" max="12814" width="11.5703125" bestFit="1" customWidth="1"/>
    <col min="13058" max="13058" width="25.5703125" customWidth="1"/>
    <col min="13059" max="13059" width="31.5703125" customWidth="1"/>
    <col min="13060" max="13060" width="19.42578125" customWidth="1"/>
    <col min="13061" max="13062" width="21.7109375" customWidth="1"/>
    <col min="13063" max="13063" width="15.5703125" customWidth="1"/>
    <col min="13064" max="13064" width="16" customWidth="1"/>
    <col min="13065" max="13065" width="15.7109375" customWidth="1"/>
    <col min="13066" max="13066" width="18.7109375" customWidth="1"/>
    <col min="13067" max="13067" width="22.7109375" customWidth="1"/>
    <col min="13068" max="13068" width="49.140625" customWidth="1"/>
    <col min="13070" max="13070" width="11.5703125" bestFit="1" customWidth="1"/>
    <col min="13314" max="13314" width="25.5703125" customWidth="1"/>
    <col min="13315" max="13315" width="31.5703125" customWidth="1"/>
    <col min="13316" max="13316" width="19.42578125" customWidth="1"/>
    <col min="13317" max="13318" width="21.7109375" customWidth="1"/>
    <col min="13319" max="13319" width="15.5703125" customWidth="1"/>
    <col min="13320" max="13320" width="16" customWidth="1"/>
    <col min="13321" max="13321" width="15.7109375" customWidth="1"/>
    <col min="13322" max="13322" width="18.7109375" customWidth="1"/>
    <col min="13323" max="13323" width="22.7109375" customWidth="1"/>
    <col min="13324" max="13324" width="49.140625" customWidth="1"/>
    <col min="13326" max="13326" width="11.5703125" bestFit="1" customWidth="1"/>
    <col min="13570" max="13570" width="25.5703125" customWidth="1"/>
    <col min="13571" max="13571" width="31.5703125" customWidth="1"/>
    <col min="13572" max="13572" width="19.42578125" customWidth="1"/>
    <col min="13573" max="13574" width="21.7109375" customWidth="1"/>
    <col min="13575" max="13575" width="15.5703125" customWidth="1"/>
    <col min="13576" max="13576" width="16" customWidth="1"/>
    <col min="13577" max="13577" width="15.7109375" customWidth="1"/>
    <col min="13578" max="13578" width="18.7109375" customWidth="1"/>
    <col min="13579" max="13579" width="22.7109375" customWidth="1"/>
    <col min="13580" max="13580" width="49.140625" customWidth="1"/>
    <col min="13582" max="13582" width="11.5703125" bestFit="1" customWidth="1"/>
    <col min="13826" max="13826" width="25.5703125" customWidth="1"/>
    <col min="13827" max="13827" width="31.5703125" customWidth="1"/>
    <col min="13828" max="13828" width="19.42578125" customWidth="1"/>
    <col min="13829" max="13830" width="21.7109375" customWidth="1"/>
    <col min="13831" max="13831" width="15.5703125" customWidth="1"/>
    <col min="13832" max="13832" width="16" customWidth="1"/>
    <col min="13833" max="13833" width="15.7109375" customWidth="1"/>
    <col min="13834" max="13834" width="18.7109375" customWidth="1"/>
    <col min="13835" max="13835" width="22.7109375" customWidth="1"/>
    <col min="13836" max="13836" width="49.140625" customWidth="1"/>
    <col min="13838" max="13838" width="11.5703125" bestFit="1" customWidth="1"/>
    <col min="14082" max="14082" width="25.5703125" customWidth="1"/>
    <col min="14083" max="14083" width="31.5703125" customWidth="1"/>
    <col min="14084" max="14084" width="19.42578125" customWidth="1"/>
    <col min="14085" max="14086" width="21.7109375" customWidth="1"/>
    <col min="14087" max="14087" width="15.5703125" customWidth="1"/>
    <col min="14088" max="14088" width="16" customWidth="1"/>
    <col min="14089" max="14089" width="15.7109375" customWidth="1"/>
    <col min="14090" max="14090" width="18.7109375" customWidth="1"/>
    <col min="14091" max="14091" width="22.7109375" customWidth="1"/>
    <col min="14092" max="14092" width="49.140625" customWidth="1"/>
    <col min="14094" max="14094" width="11.5703125" bestFit="1" customWidth="1"/>
    <col min="14338" max="14338" width="25.5703125" customWidth="1"/>
    <col min="14339" max="14339" width="31.5703125" customWidth="1"/>
    <col min="14340" max="14340" width="19.42578125" customWidth="1"/>
    <col min="14341" max="14342" width="21.7109375" customWidth="1"/>
    <col min="14343" max="14343" width="15.5703125" customWidth="1"/>
    <col min="14344" max="14344" width="16" customWidth="1"/>
    <col min="14345" max="14345" width="15.7109375" customWidth="1"/>
    <col min="14346" max="14346" width="18.7109375" customWidth="1"/>
    <col min="14347" max="14347" width="22.7109375" customWidth="1"/>
    <col min="14348" max="14348" width="49.140625" customWidth="1"/>
    <col min="14350" max="14350" width="11.5703125" bestFit="1" customWidth="1"/>
    <col min="14594" max="14594" width="25.5703125" customWidth="1"/>
    <col min="14595" max="14595" width="31.5703125" customWidth="1"/>
    <col min="14596" max="14596" width="19.42578125" customWidth="1"/>
    <col min="14597" max="14598" width="21.7109375" customWidth="1"/>
    <col min="14599" max="14599" width="15.5703125" customWidth="1"/>
    <col min="14600" max="14600" width="16" customWidth="1"/>
    <col min="14601" max="14601" width="15.7109375" customWidth="1"/>
    <col min="14602" max="14602" width="18.7109375" customWidth="1"/>
    <col min="14603" max="14603" width="22.7109375" customWidth="1"/>
    <col min="14604" max="14604" width="49.140625" customWidth="1"/>
    <col min="14606" max="14606" width="11.5703125" bestFit="1" customWidth="1"/>
    <col min="14850" max="14850" width="25.5703125" customWidth="1"/>
    <col min="14851" max="14851" width="31.5703125" customWidth="1"/>
    <col min="14852" max="14852" width="19.42578125" customWidth="1"/>
    <col min="14853" max="14854" width="21.7109375" customWidth="1"/>
    <col min="14855" max="14855" width="15.5703125" customWidth="1"/>
    <col min="14856" max="14856" width="16" customWidth="1"/>
    <col min="14857" max="14857" width="15.7109375" customWidth="1"/>
    <col min="14858" max="14858" width="18.7109375" customWidth="1"/>
    <col min="14859" max="14859" width="22.7109375" customWidth="1"/>
    <col min="14860" max="14860" width="49.140625" customWidth="1"/>
    <col min="14862" max="14862" width="11.5703125" bestFit="1" customWidth="1"/>
    <col min="15106" max="15106" width="25.5703125" customWidth="1"/>
    <col min="15107" max="15107" width="31.5703125" customWidth="1"/>
    <col min="15108" max="15108" width="19.42578125" customWidth="1"/>
    <col min="15109" max="15110" width="21.7109375" customWidth="1"/>
    <col min="15111" max="15111" width="15.5703125" customWidth="1"/>
    <col min="15112" max="15112" width="16" customWidth="1"/>
    <col min="15113" max="15113" width="15.7109375" customWidth="1"/>
    <col min="15114" max="15114" width="18.7109375" customWidth="1"/>
    <col min="15115" max="15115" width="22.7109375" customWidth="1"/>
    <col min="15116" max="15116" width="49.140625" customWidth="1"/>
    <col min="15118" max="15118" width="11.5703125" bestFit="1" customWidth="1"/>
    <col min="15362" max="15362" width="25.5703125" customWidth="1"/>
    <col min="15363" max="15363" width="31.5703125" customWidth="1"/>
    <col min="15364" max="15364" width="19.42578125" customWidth="1"/>
    <col min="15365" max="15366" width="21.7109375" customWidth="1"/>
    <col min="15367" max="15367" width="15.5703125" customWidth="1"/>
    <col min="15368" max="15368" width="16" customWidth="1"/>
    <col min="15369" max="15369" width="15.7109375" customWidth="1"/>
    <col min="15370" max="15370" width="18.7109375" customWidth="1"/>
    <col min="15371" max="15371" width="22.7109375" customWidth="1"/>
    <col min="15372" max="15372" width="49.140625" customWidth="1"/>
    <col min="15374" max="15374" width="11.5703125" bestFit="1" customWidth="1"/>
    <col min="15618" max="15618" width="25.5703125" customWidth="1"/>
    <col min="15619" max="15619" width="31.5703125" customWidth="1"/>
    <col min="15620" max="15620" width="19.42578125" customWidth="1"/>
    <col min="15621" max="15622" width="21.7109375" customWidth="1"/>
    <col min="15623" max="15623" width="15.5703125" customWidth="1"/>
    <col min="15624" max="15624" width="16" customWidth="1"/>
    <col min="15625" max="15625" width="15.7109375" customWidth="1"/>
    <col min="15626" max="15626" width="18.7109375" customWidth="1"/>
    <col min="15627" max="15627" width="22.7109375" customWidth="1"/>
    <col min="15628" max="15628" width="49.140625" customWidth="1"/>
    <col min="15630" max="15630" width="11.5703125" bestFit="1" customWidth="1"/>
    <col min="15874" max="15874" width="25.5703125" customWidth="1"/>
    <col min="15875" max="15875" width="31.5703125" customWidth="1"/>
    <col min="15876" max="15876" width="19.42578125" customWidth="1"/>
    <col min="15877" max="15878" width="21.7109375" customWidth="1"/>
    <col min="15879" max="15879" width="15.5703125" customWidth="1"/>
    <col min="15880" max="15880" width="16" customWidth="1"/>
    <col min="15881" max="15881" width="15.7109375" customWidth="1"/>
    <col min="15882" max="15882" width="18.7109375" customWidth="1"/>
    <col min="15883" max="15883" width="22.7109375" customWidth="1"/>
    <col min="15884" max="15884" width="49.140625" customWidth="1"/>
    <col min="15886" max="15886" width="11.5703125" bestFit="1" customWidth="1"/>
    <col min="16130" max="16130" width="25.5703125" customWidth="1"/>
    <col min="16131" max="16131" width="31.5703125" customWidth="1"/>
    <col min="16132" max="16132" width="19.42578125" customWidth="1"/>
    <col min="16133" max="16134" width="21.7109375" customWidth="1"/>
    <col min="16135" max="16135" width="15.5703125" customWidth="1"/>
    <col min="16136" max="16136" width="16" customWidth="1"/>
    <col min="16137" max="16137" width="15.7109375" customWidth="1"/>
    <col min="16138" max="16138" width="18.7109375" customWidth="1"/>
    <col min="16139" max="16139" width="22.7109375" customWidth="1"/>
    <col min="16140" max="16140" width="49.140625" customWidth="1"/>
    <col min="16142" max="16142" width="11.5703125" bestFit="1" customWidth="1"/>
  </cols>
  <sheetData>
    <row r="1" spans="1:13" ht="30" customHeight="1" thickBot="1" x14ac:dyDescent="0.3">
      <c r="A1" s="539" t="s">
        <v>0</v>
      </c>
      <c r="B1" s="540"/>
      <c r="C1" s="541" t="s">
        <v>130</v>
      </c>
      <c r="D1" s="542"/>
      <c r="E1" s="542"/>
      <c r="F1" s="542"/>
      <c r="G1" s="542"/>
      <c r="H1" s="542"/>
      <c r="I1" s="542"/>
      <c r="J1" s="542"/>
      <c r="K1" s="543"/>
    </row>
    <row r="2" spans="1:13" ht="21.75" customHeight="1" thickBot="1" x14ac:dyDescent="0.3">
      <c r="A2" s="539" t="s">
        <v>2</v>
      </c>
      <c r="B2" s="540"/>
      <c r="C2" s="544" t="s">
        <v>1287</v>
      </c>
      <c r="D2" s="545"/>
      <c r="E2" s="545"/>
      <c r="F2" s="545"/>
      <c r="G2" s="545"/>
      <c r="H2" s="545"/>
      <c r="I2" s="545"/>
      <c r="J2" s="545"/>
      <c r="K2" s="546"/>
    </row>
    <row r="3" spans="1:13" ht="21.75" customHeight="1" thickBot="1" x14ac:dyDescent="0.3">
      <c r="A3" s="539" t="s">
        <v>4</v>
      </c>
      <c r="B3" s="540"/>
      <c r="C3" s="544" t="s">
        <v>5</v>
      </c>
      <c r="D3" s="545"/>
      <c r="E3" s="545"/>
      <c r="F3" s="545"/>
      <c r="G3" s="545"/>
      <c r="H3" s="545"/>
      <c r="I3" s="545"/>
      <c r="J3" s="545"/>
      <c r="K3" s="546"/>
    </row>
    <row r="4" spans="1:13" ht="52.5" customHeight="1" thickBot="1" x14ac:dyDescent="0.3">
      <c r="A4" s="539" t="s">
        <v>6</v>
      </c>
      <c r="B4" s="540"/>
      <c r="C4" s="547" t="s">
        <v>132</v>
      </c>
      <c r="D4" s="548"/>
      <c r="E4" s="548"/>
      <c r="F4" s="548"/>
      <c r="G4" s="548"/>
      <c r="H4" s="548"/>
      <c r="I4" s="548"/>
      <c r="J4" s="548"/>
      <c r="K4" s="549"/>
    </row>
    <row r="5" spans="1:13" ht="21.75" customHeight="1" thickBot="1" x14ac:dyDescent="0.3">
      <c r="A5" s="539" t="s">
        <v>8</v>
      </c>
      <c r="B5" s="540"/>
      <c r="C5" s="544" t="s">
        <v>1288</v>
      </c>
      <c r="D5" s="545"/>
      <c r="E5" s="545"/>
      <c r="F5" s="545"/>
      <c r="G5" s="545"/>
      <c r="H5" s="545"/>
      <c r="I5" s="545"/>
      <c r="J5" s="545"/>
      <c r="K5" s="546"/>
    </row>
    <row r="7" spans="1:13" ht="21" thickBot="1" x14ac:dyDescent="0.35">
      <c r="A7" s="550" t="s">
        <v>1289</v>
      </c>
      <c r="B7" s="550"/>
      <c r="C7" s="550"/>
      <c r="D7" s="550"/>
      <c r="E7" s="550"/>
      <c r="F7" s="550"/>
      <c r="G7" s="550"/>
      <c r="H7" s="550"/>
      <c r="I7" s="550"/>
      <c r="J7" s="550"/>
      <c r="K7" s="550"/>
    </row>
    <row r="8" spans="1:13" ht="33" customHeight="1" x14ac:dyDescent="0.25">
      <c r="A8" s="537"/>
      <c r="B8" s="54" t="s">
        <v>12</v>
      </c>
      <c r="C8" s="538" t="s">
        <v>13</v>
      </c>
      <c r="D8" s="538"/>
      <c r="E8" s="538"/>
      <c r="F8" s="538"/>
      <c r="G8" s="538"/>
      <c r="H8" s="2" t="s">
        <v>14</v>
      </c>
      <c r="I8" s="2" t="s">
        <v>1032</v>
      </c>
      <c r="J8" s="54" t="s">
        <v>15</v>
      </c>
      <c r="K8" s="538" t="s">
        <v>16</v>
      </c>
    </row>
    <row r="9" spans="1:13" ht="30.75" customHeight="1" x14ac:dyDescent="0.25">
      <c r="A9" s="537"/>
      <c r="B9" s="54" t="s">
        <v>17</v>
      </c>
      <c r="C9" s="54" t="s">
        <v>18</v>
      </c>
      <c r="D9" s="54" t="s">
        <v>19</v>
      </c>
      <c r="E9" s="54" t="s">
        <v>20</v>
      </c>
      <c r="F9" s="429" t="s">
        <v>1391</v>
      </c>
      <c r="G9" s="54" t="s">
        <v>21</v>
      </c>
      <c r="H9" s="5" t="s">
        <v>134</v>
      </c>
      <c r="I9" s="5">
        <v>2017</v>
      </c>
      <c r="J9" s="54" t="s">
        <v>23</v>
      </c>
      <c r="K9" s="538"/>
    </row>
    <row r="10" spans="1:13" ht="222" customHeight="1" x14ac:dyDescent="0.25">
      <c r="A10" s="54" t="s">
        <v>24</v>
      </c>
      <c r="B10" s="454" t="s">
        <v>1290</v>
      </c>
      <c r="C10" s="90" t="s">
        <v>1291</v>
      </c>
      <c r="D10" s="91" t="s">
        <v>1292</v>
      </c>
      <c r="E10" s="456" t="s">
        <v>28</v>
      </c>
      <c r="F10" s="456" t="s">
        <v>1847</v>
      </c>
      <c r="G10" s="456" t="s">
        <v>29</v>
      </c>
      <c r="H10" s="93" t="s">
        <v>1293</v>
      </c>
      <c r="I10" s="93" t="s">
        <v>1294</v>
      </c>
      <c r="J10" s="94" t="s">
        <v>1295</v>
      </c>
      <c r="K10" s="94" t="s">
        <v>1296</v>
      </c>
      <c r="M10" s="13"/>
    </row>
    <row r="11" spans="1:13" ht="158.25" customHeight="1" x14ac:dyDescent="0.25">
      <c r="A11" s="553" t="s">
        <v>34</v>
      </c>
      <c r="B11" s="556" t="s">
        <v>1297</v>
      </c>
      <c r="C11" s="94" t="s">
        <v>1298</v>
      </c>
      <c r="D11" s="95" t="s">
        <v>1299</v>
      </c>
      <c r="E11" s="457" t="s">
        <v>28</v>
      </c>
      <c r="F11" s="457" t="s">
        <v>2674</v>
      </c>
      <c r="G11" s="456" t="s">
        <v>29</v>
      </c>
      <c r="H11" s="451" t="s">
        <v>1300</v>
      </c>
      <c r="I11" s="451" t="s">
        <v>1301</v>
      </c>
      <c r="J11" s="94" t="s">
        <v>164</v>
      </c>
      <c r="K11" s="559" t="s">
        <v>1302</v>
      </c>
    </row>
    <row r="12" spans="1:13" ht="78.75" customHeight="1" x14ac:dyDescent="0.25">
      <c r="A12" s="554"/>
      <c r="B12" s="557"/>
      <c r="C12" s="94" t="s">
        <v>1303</v>
      </c>
      <c r="D12" s="95" t="s">
        <v>1304</v>
      </c>
      <c r="E12" s="457" t="s">
        <v>28</v>
      </c>
      <c r="F12" s="457" t="s">
        <v>1396</v>
      </c>
      <c r="G12" s="456" t="s">
        <v>29</v>
      </c>
      <c r="H12" s="451" t="s">
        <v>1305</v>
      </c>
      <c r="I12" s="451" t="s">
        <v>1306</v>
      </c>
      <c r="J12" s="94" t="s">
        <v>1307</v>
      </c>
      <c r="K12" s="560"/>
    </row>
    <row r="13" spans="1:13" ht="131.25" customHeight="1" x14ac:dyDescent="0.25">
      <c r="A13" s="679" t="s">
        <v>41</v>
      </c>
      <c r="B13" s="563" t="s">
        <v>1308</v>
      </c>
      <c r="C13" s="95" t="s">
        <v>1309</v>
      </c>
      <c r="D13" s="96" t="s">
        <v>1310</v>
      </c>
      <c r="E13" s="456" t="s">
        <v>28</v>
      </c>
      <c r="F13" s="456" t="s">
        <v>1396</v>
      </c>
      <c r="G13" s="97" t="s">
        <v>29</v>
      </c>
      <c r="H13" s="98" t="s">
        <v>1311</v>
      </c>
      <c r="I13" s="98" t="s">
        <v>1312</v>
      </c>
      <c r="J13" s="570" t="s">
        <v>1313</v>
      </c>
      <c r="K13" s="680" t="s">
        <v>1314</v>
      </c>
    </row>
    <row r="14" spans="1:13" ht="132.75" customHeight="1" x14ac:dyDescent="0.25">
      <c r="A14" s="674"/>
      <c r="B14" s="564"/>
      <c r="C14" s="95" t="s">
        <v>1315</v>
      </c>
      <c r="D14" s="96" t="s">
        <v>1316</v>
      </c>
      <c r="E14" s="456" t="s">
        <v>28</v>
      </c>
      <c r="F14" s="456" t="s">
        <v>1396</v>
      </c>
      <c r="G14" s="97" t="s">
        <v>29</v>
      </c>
      <c r="H14" s="98" t="s">
        <v>1317</v>
      </c>
      <c r="I14" s="98" t="s">
        <v>1318</v>
      </c>
      <c r="J14" s="571"/>
      <c r="K14" s="681"/>
    </row>
    <row r="15" spans="1:13" ht="116.25" customHeight="1" x14ac:dyDescent="0.25">
      <c r="A15" s="674"/>
      <c r="B15" s="564"/>
      <c r="C15" s="95" t="s">
        <v>1319</v>
      </c>
      <c r="D15" s="96" t="s">
        <v>1320</v>
      </c>
      <c r="E15" s="456" t="s">
        <v>28</v>
      </c>
      <c r="F15" s="456" t="s">
        <v>1396</v>
      </c>
      <c r="G15" s="97" t="s">
        <v>29</v>
      </c>
      <c r="H15" s="97" t="s">
        <v>1321</v>
      </c>
      <c r="I15" s="97" t="s">
        <v>1322</v>
      </c>
      <c r="J15" s="571"/>
      <c r="K15" s="681"/>
    </row>
    <row r="16" spans="1:13" ht="79.5" customHeight="1" x14ac:dyDescent="0.25">
      <c r="A16" s="674"/>
      <c r="B16" s="435" t="s">
        <v>1323</v>
      </c>
      <c r="C16" s="95" t="s">
        <v>1324</v>
      </c>
      <c r="D16" s="96" t="s">
        <v>1325</v>
      </c>
      <c r="E16" s="97" t="s">
        <v>28</v>
      </c>
      <c r="F16" s="97" t="s">
        <v>1396</v>
      </c>
      <c r="G16" s="97" t="s">
        <v>1221</v>
      </c>
      <c r="H16" s="98" t="s">
        <v>1326</v>
      </c>
      <c r="I16" s="98" t="s">
        <v>1327</v>
      </c>
      <c r="J16" s="96" t="s">
        <v>1328</v>
      </c>
      <c r="K16" s="681"/>
    </row>
    <row r="17" spans="1:12" ht="89.25" x14ac:dyDescent="0.25">
      <c r="A17" s="674"/>
      <c r="B17" s="99" t="s">
        <v>1329</v>
      </c>
      <c r="C17" s="95" t="s">
        <v>1330</v>
      </c>
      <c r="D17" s="96" t="s">
        <v>1331</v>
      </c>
      <c r="E17" s="97" t="s">
        <v>28</v>
      </c>
      <c r="F17" s="97" t="s">
        <v>1396</v>
      </c>
      <c r="G17" s="97" t="s">
        <v>29</v>
      </c>
      <c r="H17" s="100" t="s">
        <v>1332</v>
      </c>
      <c r="I17" s="100" t="s">
        <v>1333</v>
      </c>
      <c r="J17" s="96" t="s">
        <v>1334</v>
      </c>
      <c r="K17" s="681"/>
    </row>
    <row r="18" spans="1:12" ht="89.25" x14ac:dyDescent="0.25">
      <c r="A18" s="674"/>
      <c r="B18" s="101" t="s">
        <v>1335</v>
      </c>
      <c r="C18" s="95" t="s">
        <v>1336</v>
      </c>
      <c r="D18" s="96" t="s">
        <v>1337</v>
      </c>
      <c r="E18" s="97" t="s">
        <v>28</v>
      </c>
      <c r="F18" s="97" t="s">
        <v>1396</v>
      </c>
      <c r="G18" s="97" t="s">
        <v>29</v>
      </c>
      <c r="H18" s="100" t="s">
        <v>1338</v>
      </c>
      <c r="I18" s="100" t="s">
        <v>1339</v>
      </c>
      <c r="J18" s="96" t="s">
        <v>1340</v>
      </c>
      <c r="K18" s="681"/>
    </row>
    <row r="19" spans="1:12" ht="120.75" customHeight="1" x14ac:dyDescent="0.25">
      <c r="A19" s="674"/>
      <c r="B19" s="95" t="s">
        <v>1341</v>
      </c>
      <c r="C19" s="95" t="s">
        <v>1342</v>
      </c>
      <c r="D19" s="95" t="s">
        <v>1343</v>
      </c>
      <c r="E19" s="97" t="s">
        <v>28</v>
      </c>
      <c r="F19" s="97" t="s">
        <v>2680</v>
      </c>
      <c r="G19" s="97" t="s">
        <v>29</v>
      </c>
      <c r="H19" s="97" t="s">
        <v>1344</v>
      </c>
      <c r="I19" s="97" t="s">
        <v>1345</v>
      </c>
      <c r="J19" s="96" t="s">
        <v>1346</v>
      </c>
      <c r="K19" s="681"/>
      <c r="L19" s="14"/>
    </row>
    <row r="20" spans="1:12" ht="105.75" customHeight="1" x14ac:dyDescent="0.25">
      <c r="A20" s="674" t="s">
        <v>59</v>
      </c>
      <c r="B20" s="99" t="s">
        <v>1347</v>
      </c>
      <c r="C20" s="95" t="s">
        <v>1348</v>
      </c>
      <c r="D20" s="96" t="s">
        <v>1349</v>
      </c>
      <c r="E20" s="97" t="s">
        <v>28</v>
      </c>
      <c r="F20" s="97" t="s">
        <v>2667</v>
      </c>
      <c r="G20" s="97" t="s">
        <v>29</v>
      </c>
      <c r="H20" s="533" t="s">
        <v>1350</v>
      </c>
      <c r="I20" s="97" t="s">
        <v>1351</v>
      </c>
      <c r="J20" s="96" t="s">
        <v>1352</v>
      </c>
      <c r="K20" s="675" t="s">
        <v>1353</v>
      </c>
    </row>
    <row r="21" spans="1:12" ht="58.5" customHeight="1" x14ac:dyDescent="0.25">
      <c r="A21" s="674"/>
      <c r="B21" s="99" t="s">
        <v>1354</v>
      </c>
      <c r="C21" s="95" t="s">
        <v>1355</v>
      </c>
      <c r="D21" s="96" t="s">
        <v>1356</v>
      </c>
      <c r="E21" s="97" t="s">
        <v>28</v>
      </c>
      <c r="F21" s="97" t="s">
        <v>2307</v>
      </c>
      <c r="G21" s="97" t="s">
        <v>1221</v>
      </c>
      <c r="H21" s="533" t="s">
        <v>1357</v>
      </c>
      <c r="I21" s="97" t="s">
        <v>1358</v>
      </c>
      <c r="J21" s="96" t="s">
        <v>1359</v>
      </c>
      <c r="K21" s="676"/>
    </row>
    <row r="22" spans="1:12" ht="51" x14ac:dyDescent="0.25">
      <c r="A22" s="674"/>
      <c r="B22" s="449" t="s">
        <v>1360</v>
      </c>
      <c r="C22" s="101" t="s">
        <v>1361</v>
      </c>
      <c r="D22" s="450" t="s">
        <v>1362</v>
      </c>
      <c r="E22" s="97" t="s">
        <v>28</v>
      </c>
      <c r="F22" s="97" t="s">
        <v>1396</v>
      </c>
      <c r="G22" s="98" t="s">
        <v>29</v>
      </c>
      <c r="H22" s="534" t="s">
        <v>1363</v>
      </c>
      <c r="I22" s="100" t="s">
        <v>1364</v>
      </c>
      <c r="J22" s="677" t="s">
        <v>1334</v>
      </c>
      <c r="K22" s="676"/>
      <c r="L22" s="102"/>
    </row>
    <row r="23" spans="1:12" ht="38.25" x14ac:dyDescent="0.25">
      <c r="A23" s="674"/>
      <c r="B23" s="449" t="s">
        <v>1365</v>
      </c>
      <c r="C23" s="101" t="s">
        <v>1366</v>
      </c>
      <c r="D23" s="450" t="s">
        <v>1367</v>
      </c>
      <c r="E23" s="97" t="s">
        <v>28</v>
      </c>
      <c r="F23" s="97" t="s">
        <v>1396</v>
      </c>
      <c r="G23" s="98" t="s">
        <v>29</v>
      </c>
      <c r="H23" s="100" t="s">
        <v>1368</v>
      </c>
      <c r="I23" s="100" t="s">
        <v>1369</v>
      </c>
      <c r="J23" s="678"/>
      <c r="K23" s="676"/>
    </row>
    <row r="24" spans="1:12" ht="76.5" x14ac:dyDescent="0.25">
      <c r="A24" s="674"/>
      <c r="B24" s="99" t="s">
        <v>1370</v>
      </c>
      <c r="C24" s="95" t="s">
        <v>1371</v>
      </c>
      <c r="D24" s="95" t="s">
        <v>1372</v>
      </c>
      <c r="E24" s="97" t="s">
        <v>28</v>
      </c>
      <c r="F24" s="97" t="s">
        <v>2280</v>
      </c>
      <c r="G24" s="97" t="s">
        <v>29</v>
      </c>
      <c r="H24" s="535" t="s">
        <v>1373</v>
      </c>
      <c r="I24" s="458" t="s">
        <v>1374</v>
      </c>
      <c r="J24" s="450" t="s">
        <v>1375</v>
      </c>
      <c r="K24" s="676"/>
    </row>
    <row r="25" spans="1:12" ht="51" x14ac:dyDescent="0.25">
      <c r="A25" s="674"/>
      <c r="B25" s="99" t="s">
        <v>1376</v>
      </c>
      <c r="C25" s="95" t="s">
        <v>1377</v>
      </c>
      <c r="D25" s="95" t="s">
        <v>1378</v>
      </c>
      <c r="E25" s="97" t="s">
        <v>28</v>
      </c>
      <c r="F25" s="97" t="s">
        <v>2312</v>
      </c>
      <c r="G25" s="97" t="s">
        <v>1221</v>
      </c>
      <c r="H25" s="536">
        <v>1393</v>
      </c>
      <c r="I25" s="536">
        <v>1135</v>
      </c>
      <c r="J25" s="96" t="s">
        <v>1359</v>
      </c>
      <c r="K25" s="676"/>
    </row>
    <row r="26" spans="1:12" s="17" customFormat="1" ht="55.5" customHeight="1" x14ac:dyDescent="0.25">
      <c r="A26" s="674"/>
      <c r="B26" s="99" t="s">
        <v>1379</v>
      </c>
      <c r="C26" s="95" t="s">
        <v>1380</v>
      </c>
      <c r="D26" s="96" t="s">
        <v>1381</v>
      </c>
      <c r="E26" s="97" t="s">
        <v>28</v>
      </c>
      <c r="F26" s="97" t="s">
        <v>1396</v>
      </c>
      <c r="G26" s="97" t="s">
        <v>29</v>
      </c>
      <c r="H26" s="533">
        <v>0.8</v>
      </c>
      <c r="I26" s="533">
        <v>0.85</v>
      </c>
      <c r="J26" s="96" t="s">
        <v>1382</v>
      </c>
      <c r="K26" s="676"/>
    </row>
    <row r="27" spans="1:12" x14ac:dyDescent="0.25">
      <c r="J27" s="55"/>
      <c r="K27" s="55"/>
    </row>
    <row r="28" spans="1:12" ht="15" x14ac:dyDescent="0.25">
      <c r="A28" s="20" t="s">
        <v>1383</v>
      </c>
      <c r="H28" s="102"/>
      <c r="I28" s="102"/>
      <c r="J28" s="55"/>
      <c r="K28" s="55"/>
    </row>
    <row r="29" spans="1:12" ht="15" x14ac:dyDescent="0.25">
      <c r="A29" s="20" t="s">
        <v>1384</v>
      </c>
    </row>
    <row r="30" spans="1:12" ht="15" x14ac:dyDescent="0.25">
      <c r="A30" s="20"/>
    </row>
    <row r="31" spans="1:12" ht="15" x14ac:dyDescent="0.25">
      <c r="A31" s="103" t="s">
        <v>1286</v>
      </c>
    </row>
    <row r="32" spans="1:12" ht="15" x14ac:dyDescent="0.25">
      <c r="A32" s="20"/>
    </row>
    <row r="33" spans="1:1" ht="15" x14ac:dyDescent="0.25">
      <c r="A33" s="20"/>
    </row>
  </sheetData>
  <mergeCells count="24">
    <mergeCell ref="A8:A9"/>
    <mergeCell ref="C8:G8"/>
    <mergeCell ref="K8:K9"/>
    <mergeCell ref="A1:B1"/>
    <mergeCell ref="C1:K1"/>
    <mergeCell ref="A2:B2"/>
    <mergeCell ref="C2:K2"/>
    <mergeCell ref="A3:B3"/>
    <mergeCell ref="C3:K3"/>
    <mergeCell ref="A4:B4"/>
    <mergeCell ref="C4:K4"/>
    <mergeCell ref="A5:B5"/>
    <mergeCell ref="C5:K5"/>
    <mergeCell ref="A7:K7"/>
    <mergeCell ref="A20:A26"/>
    <mergeCell ref="K20:K26"/>
    <mergeCell ref="J22:J23"/>
    <mergeCell ref="A11:A12"/>
    <mergeCell ref="B11:B12"/>
    <mergeCell ref="K11:K12"/>
    <mergeCell ref="A13:A19"/>
    <mergeCell ref="B13:B15"/>
    <mergeCell ref="J13:J15"/>
    <mergeCell ref="K13:K19"/>
  </mergeCells>
  <pageMargins left="0.70866141732283472" right="0.70866141732283472" top="0.82677165354330717" bottom="0.74803149606299213" header="0.31496062992125984" footer="0.31496062992125984"/>
  <pageSetup scale="58" fitToHeight="5" orientation="landscape" r:id="rId1"/>
  <headerFooter>
    <oddHeader>&amp;L&amp;G&amp;C&amp;14Matriz de Indicadores para Resultados&amp;R&amp;G</oddHeader>
    <oddFooter>&amp;R&amp;P / &amp;N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Layout" zoomScaleNormal="90" workbookViewId="0">
      <selection activeCell="D29" sqref="D29"/>
    </sheetView>
  </sheetViews>
  <sheetFormatPr baseColWidth="10" defaultRowHeight="15.75" x14ac:dyDescent="0.25"/>
  <cols>
    <col min="1" max="1" width="18.5703125" style="7" customWidth="1"/>
    <col min="2" max="2" width="35" customWidth="1"/>
    <col min="3" max="3" width="24.5703125" customWidth="1"/>
    <col min="4" max="4" width="30.140625" customWidth="1"/>
    <col min="5" max="5" width="13.7109375" bestFit="1" customWidth="1"/>
    <col min="6" max="6" width="12.85546875" bestFit="1" customWidth="1"/>
    <col min="7" max="7" width="13.5703125" bestFit="1" customWidth="1"/>
    <col min="8" max="8" width="18" customWidth="1"/>
    <col min="9" max="9" width="17.42578125" customWidth="1"/>
    <col min="10" max="10" width="27.42578125" customWidth="1"/>
    <col min="11" max="11" width="23.85546875" customWidth="1"/>
    <col min="257" max="257" width="18.5703125" customWidth="1"/>
    <col min="258" max="258" width="35" customWidth="1"/>
    <col min="259" max="259" width="34.5703125" customWidth="1"/>
    <col min="260" max="260" width="37.140625" customWidth="1"/>
    <col min="261" max="262" width="18" customWidth="1"/>
    <col min="263" max="263" width="15.7109375" customWidth="1"/>
    <col min="264" max="264" width="18" customWidth="1"/>
    <col min="265" max="265" width="20" customWidth="1"/>
    <col min="266" max="266" width="27.42578125" customWidth="1"/>
    <col min="267" max="267" width="26.85546875" customWidth="1"/>
    <col min="513" max="513" width="18.5703125" customWidth="1"/>
    <col min="514" max="514" width="35" customWidth="1"/>
    <col min="515" max="515" width="34.5703125" customWidth="1"/>
    <col min="516" max="516" width="37.140625" customWidth="1"/>
    <col min="517" max="518" width="18" customWidth="1"/>
    <col min="519" max="519" width="15.7109375" customWidth="1"/>
    <col min="520" max="520" width="18" customWidth="1"/>
    <col min="521" max="521" width="20" customWidth="1"/>
    <col min="522" max="522" width="27.42578125" customWidth="1"/>
    <col min="523" max="523" width="26.85546875" customWidth="1"/>
    <col min="769" max="769" width="18.5703125" customWidth="1"/>
    <col min="770" max="770" width="35" customWidth="1"/>
    <col min="771" max="771" width="34.5703125" customWidth="1"/>
    <col min="772" max="772" width="37.140625" customWidth="1"/>
    <col min="773" max="774" width="18" customWidth="1"/>
    <col min="775" max="775" width="15.7109375" customWidth="1"/>
    <col min="776" max="776" width="18" customWidth="1"/>
    <col min="777" max="777" width="20" customWidth="1"/>
    <col min="778" max="778" width="27.42578125" customWidth="1"/>
    <col min="779" max="779" width="26.85546875" customWidth="1"/>
    <col min="1025" max="1025" width="18.5703125" customWidth="1"/>
    <col min="1026" max="1026" width="35" customWidth="1"/>
    <col min="1027" max="1027" width="34.5703125" customWidth="1"/>
    <col min="1028" max="1028" width="37.140625" customWidth="1"/>
    <col min="1029" max="1030" width="18" customWidth="1"/>
    <col min="1031" max="1031" width="15.7109375" customWidth="1"/>
    <col min="1032" max="1032" width="18" customWidth="1"/>
    <col min="1033" max="1033" width="20" customWidth="1"/>
    <col min="1034" max="1034" width="27.42578125" customWidth="1"/>
    <col min="1035" max="1035" width="26.85546875" customWidth="1"/>
    <col min="1281" max="1281" width="18.5703125" customWidth="1"/>
    <col min="1282" max="1282" width="35" customWidth="1"/>
    <col min="1283" max="1283" width="34.5703125" customWidth="1"/>
    <col min="1284" max="1284" width="37.140625" customWidth="1"/>
    <col min="1285" max="1286" width="18" customWidth="1"/>
    <col min="1287" max="1287" width="15.7109375" customWidth="1"/>
    <col min="1288" max="1288" width="18" customWidth="1"/>
    <col min="1289" max="1289" width="20" customWidth="1"/>
    <col min="1290" max="1290" width="27.42578125" customWidth="1"/>
    <col min="1291" max="1291" width="26.85546875" customWidth="1"/>
    <col min="1537" max="1537" width="18.5703125" customWidth="1"/>
    <col min="1538" max="1538" width="35" customWidth="1"/>
    <col min="1539" max="1539" width="34.5703125" customWidth="1"/>
    <col min="1540" max="1540" width="37.140625" customWidth="1"/>
    <col min="1541" max="1542" width="18" customWidth="1"/>
    <col min="1543" max="1543" width="15.7109375" customWidth="1"/>
    <col min="1544" max="1544" width="18" customWidth="1"/>
    <col min="1545" max="1545" width="20" customWidth="1"/>
    <col min="1546" max="1546" width="27.42578125" customWidth="1"/>
    <col min="1547" max="1547" width="26.85546875" customWidth="1"/>
    <col min="1793" max="1793" width="18.5703125" customWidth="1"/>
    <col min="1794" max="1794" width="35" customWidth="1"/>
    <col min="1795" max="1795" width="34.5703125" customWidth="1"/>
    <col min="1796" max="1796" width="37.140625" customWidth="1"/>
    <col min="1797" max="1798" width="18" customWidth="1"/>
    <col min="1799" max="1799" width="15.7109375" customWidth="1"/>
    <col min="1800" max="1800" width="18" customWidth="1"/>
    <col min="1801" max="1801" width="20" customWidth="1"/>
    <col min="1802" max="1802" width="27.42578125" customWidth="1"/>
    <col min="1803" max="1803" width="26.85546875" customWidth="1"/>
    <col min="2049" max="2049" width="18.5703125" customWidth="1"/>
    <col min="2050" max="2050" width="35" customWidth="1"/>
    <col min="2051" max="2051" width="34.5703125" customWidth="1"/>
    <col min="2052" max="2052" width="37.140625" customWidth="1"/>
    <col min="2053" max="2054" width="18" customWidth="1"/>
    <col min="2055" max="2055" width="15.7109375" customWidth="1"/>
    <col min="2056" max="2056" width="18" customWidth="1"/>
    <col min="2057" max="2057" width="20" customWidth="1"/>
    <col min="2058" max="2058" width="27.42578125" customWidth="1"/>
    <col min="2059" max="2059" width="26.85546875" customWidth="1"/>
    <col min="2305" max="2305" width="18.5703125" customWidth="1"/>
    <col min="2306" max="2306" width="35" customWidth="1"/>
    <col min="2307" max="2307" width="34.5703125" customWidth="1"/>
    <col min="2308" max="2308" width="37.140625" customWidth="1"/>
    <col min="2309" max="2310" width="18" customWidth="1"/>
    <col min="2311" max="2311" width="15.7109375" customWidth="1"/>
    <col min="2312" max="2312" width="18" customWidth="1"/>
    <col min="2313" max="2313" width="20" customWidth="1"/>
    <col min="2314" max="2314" width="27.42578125" customWidth="1"/>
    <col min="2315" max="2315" width="26.85546875" customWidth="1"/>
    <col min="2561" max="2561" width="18.5703125" customWidth="1"/>
    <col min="2562" max="2562" width="35" customWidth="1"/>
    <col min="2563" max="2563" width="34.5703125" customWidth="1"/>
    <col min="2564" max="2564" width="37.140625" customWidth="1"/>
    <col min="2565" max="2566" width="18" customWidth="1"/>
    <col min="2567" max="2567" width="15.7109375" customWidth="1"/>
    <col min="2568" max="2568" width="18" customWidth="1"/>
    <col min="2569" max="2569" width="20" customWidth="1"/>
    <col min="2570" max="2570" width="27.42578125" customWidth="1"/>
    <col min="2571" max="2571" width="26.85546875" customWidth="1"/>
    <col min="2817" max="2817" width="18.5703125" customWidth="1"/>
    <col min="2818" max="2818" width="35" customWidth="1"/>
    <col min="2819" max="2819" width="34.5703125" customWidth="1"/>
    <col min="2820" max="2820" width="37.140625" customWidth="1"/>
    <col min="2821" max="2822" width="18" customWidth="1"/>
    <col min="2823" max="2823" width="15.7109375" customWidth="1"/>
    <col min="2824" max="2824" width="18" customWidth="1"/>
    <col min="2825" max="2825" width="20" customWidth="1"/>
    <col min="2826" max="2826" width="27.42578125" customWidth="1"/>
    <col min="2827" max="2827" width="26.85546875" customWidth="1"/>
    <col min="3073" max="3073" width="18.5703125" customWidth="1"/>
    <col min="3074" max="3074" width="35" customWidth="1"/>
    <col min="3075" max="3075" width="34.5703125" customWidth="1"/>
    <col min="3076" max="3076" width="37.140625" customWidth="1"/>
    <col min="3077" max="3078" width="18" customWidth="1"/>
    <col min="3079" max="3079" width="15.7109375" customWidth="1"/>
    <col min="3080" max="3080" width="18" customWidth="1"/>
    <col min="3081" max="3081" width="20" customWidth="1"/>
    <col min="3082" max="3082" width="27.42578125" customWidth="1"/>
    <col min="3083" max="3083" width="26.85546875" customWidth="1"/>
    <col min="3329" max="3329" width="18.5703125" customWidth="1"/>
    <col min="3330" max="3330" width="35" customWidth="1"/>
    <col min="3331" max="3331" width="34.5703125" customWidth="1"/>
    <col min="3332" max="3332" width="37.140625" customWidth="1"/>
    <col min="3333" max="3334" width="18" customWidth="1"/>
    <col min="3335" max="3335" width="15.7109375" customWidth="1"/>
    <col min="3336" max="3336" width="18" customWidth="1"/>
    <col min="3337" max="3337" width="20" customWidth="1"/>
    <col min="3338" max="3338" width="27.42578125" customWidth="1"/>
    <col min="3339" max="3339" width="26.85546875" customWidth="1"/>
    <col min="3585" max="3585" width="18.5703125" customWidth="1"/>
    <col min="3586" max="3586" width="35" customWidth="1"/>
    <col min="3587" max="3587" width="34.5703125" customWidth="1"/>
    <col min="3588" max="3588" width="37.140625" customWidth="1"/>
    <col min="3589" max="3590" width="18" customWidth="1"/>
    <col min="3591" max="3591" width="15.7109375" customWidth="1"/>
    <col min="3592" max="3592" width="18" customWidth="1"/>
    <col min="3593" max="3593" width="20" customWidth="1"/>
    <col min="3594" max="3594" width="27.42578125" customWidth="1"/>
    <col min="3595" max="3595" width="26.85546875" customWidth="1"/>
    <col min="3841" max="3841" width="18.5703125" customWidth="1"/>
    <col min="3842" max="3842" width="35" customWidth="1"/>
    <col min="3843" max="3843" width="34.5703125" customWidth="1"/>
    <col min="3844" max="3844" width="37.140625" customWidth="1"/>
    <col min="3845" max="3846" width="18" customWidth="1"/>
    <col min="3847" max="3847" width="15.7109375" customWidth="1"/>
    <col min="3848" max="3848" width="18" customWidth="1"/>
    <col min="3849" max="3849" width="20" customWidth="1"/>
    <col min="3850" max="3850" width="27.42578125" customWidth="1"/>
    <col min="3851" max="3851" width="26.85546875" customWidth="1"/>
    <col min="4097" max="4097" width="18.5703125" customWidth="1"/>
    <col min="4098" max="4098" width="35" customWidth="1"/>
    <col min="4099" max="4099" width="34.5703125" customWidth="1"/>
    <col min="4100" max="4100" width="37.140625" customWidth="1"/>
    <col min="4101" max="4102" width="18" customWidth="1"/>
    <col min="4103" max="4103" width="15.7109375" customWidth="1"/>
    <col min="4104" max="4104" width="18" customWidth="1"/>
    <col min="4105" max="4105" width="20" customWidth="1"/>
    <col min="4106" max="4106" width="27.42578125" customWidth="1"/>
    <col min="4107" max="4107" width="26.85546875" customWidth="1"/>
    <col min="4353" max="4353" width="18.5703125" customWidth="1"/>
    <col min="4354" max="4354" width="35" customWidth="1"/>
    <col min="4355" max="4355" width="34.5703125" customWidth="1"/>
    <col min="4356" max="4356" width="37.140625" customWidth="1"/>
    <col min="4357" max="4358" width="18" customWidth="1"/>
    <col min="4359" max="4359" width="15.7109375" customWidth="1"/>
    <col min="4360" max="4360" width="18" customWidth="1"/>
    <col min="4361" max="4361" width="20" customWidth="1"/>
    <col min="4362" max="4362" width="27.42578125" customWidth="1"/>
    <col min="4363" max="4363" width="26.85546875" customWidth="1"/>
    <col min="4609" max="4609" width="18.5703125" customWidth="1"/>
    <col min="4610" max="4610" width="35" customWidth="1"/>
    <col min="4611" max="4611" width="34.5703125" customWidth="1"/>
    <col min="4612" max="4612" width="37.140625" customWidth="1"/>
    <col min="4613" max="4614" width="18" customWidth="1"/>
    <col min="4615" max="4615" width="15.7109375" customWidth="1"/>
    <col min="4616" max="4616" width="18" customWidth="1"/>
    <col min="4617" max="4617" width="20" customWidth="1"/>
    <col min="4618" max="4618" width="27.42578125" customWidth="1"/>
    <col min="4619" max="4619" width="26.85546875" customWidth="1"/>
    <col min="4865" max="4865" width="18.5703125" customWidth="1"/>
    <col min="4866" max="4866" width="35" customWidth="1"/>
    <col min="4867" max="4867" width="34.5703125" customWidth="1"/>
    <col min="4868" max="4868" width="37.140625" customWidth="1"/>
    <col min="4869" max="4870" width="18" customWidth="1"/>
    <col min="4871" max="4871" width="15.7109375" customWidth="1"/>
    <col min="4872" max="4872" width="18" customWidth="1"/>
    <col min="4873" max="4873" width="20" customWidth="1"/>
    <col min="4874" max="4874" width="27.42578125" customWidth="1"/>
    <col min="4875" max="4875" width="26.85546875" customWidth="1"/>
    <col min="5121" max="5121" width="18.5703125" customWidth="1"/>
    <col min="5122" max="5122" width="35" customWidth="1"/>
    <col min="5123" max="5123" width="34.5703125" customWidth="1"/>
    <col min="5124" max="5124" width="37.140625" customWidth="1"/>
    <col min="5125" max="5126" width="18" customWidth="1"/>
    <col min="5127" max="5127" width="15.7109375" customWidth="1"/>
    <col min="5128" max="5128" width="18" customWidth="1"/>
    <col min="5129" max="5129" width="20" customWidth="1"/>
    <col min="5130" max="5130" width="27.42578125" customWidth="1"/>
    <col min="5131" max="5131" width="26.85546875" customWidth="1"/>
    <col min="5377" max="5377" width="18.5703125" customWidth="1"/>
    <col min="5378" max="5378" width="35" customWidth="1"/>
    <col min="5379" max="5379" width="34.5703125" customWidth="1"/>
    <col min="5380" max="5380" width="37.140625" customWidth="1"/>
    <col min="5381" max="5382" width="18" customWidth="1"/>
    <col min="5383" max="5383" width="15.7109375" customWidth="1"/>
    <col min="5384" max="5384" width="18" customWidth="1"/>
    <col min="5385" max="5385" width="20" customWidth="1"/>
    <col min="5386" max="5386" width="27.42578125" customWidth="1"/>
    <col min="5387" max="5387" width="26.85546875" customWidth="1"/>
    <col min="5633" max="5633" width="18.5703125" customWidth="1"/>
    <col min="5634" max="5634" width="35" customWidth="1"/>
    <col min="5635" max="5635" width="34.5703125" customWidth="1"/>
    <col min="5636" max="5636" width="37.140625" customWidth="1"/>
    <col min="5637" max="5638" width="18" customWidth="1"/>
    <col min="5639" max="5639" width="15.7109375" customWidth="1"/>
    <col min="5640" max="5640" width="18" customWidth="1"/>
    <col min="5641" max="5641" width="20" customWidth="1"/>
    <col min="5642" max="5642" width="27.42578125" customWidth="1"/>
    <col min="5643" max="5643" width="26.85546875" customWidth="1"/>
    <col min="5889" max="5889" width="18.5703125" customWidth="1"/>
    <col min="5890" max="5890" width="35" customWidth="1"/>
    <col min="5891" max="5891" width="34.5703125" customWidth="1"/>
    <col min="5892" max="5892" width="37.140625" customWidth="1"/>
    <col min="5893" max="5894" width="18" customWidth="1"/>
    <col min="5895" max="5895" width="15.7109375" customWidth="1"/>
    <col min="5896" max="5896" width="18" customWidth="1"/>
    <col min="5897" max="5897" width="20" customWidth="1"/>
    <col min="5898" max="5898" width="27.42578125" customWidth="1"/>
    <col min="5899" max="5899" width="26.85546875" customWidth="1"/>
    <col min="6145" max="6145" width="18.5703125" customWidth="1"/>
    <col min="6146" max="6146" width="35" customWidth="1"/>
    <col min="6147" max="6147" width="34.5703125" customWidth="1"/>
    <col min="6148" max="6148" width="37.140625" customWidth="1"/>
    <col min="6149" max="6150" width="18" customWidth="1"/>
    <col min="6151" max="6151" width="15.7109375" customWidth="1"/>
    <col min="6152" max="6152" width="18" customWidth="1"/>
    <col min="6153" max="6153" width="20" customWidth="1"/>
    <col min="6154" max="6154" width="27.42578125" customWidth="1"/>
    <col min="6155" max="6155" width="26.85546875" customWidth="1"/>
    <col min="6401" max="6401" width="18.5703125" customWidth="1"/>
    <col min="6402" max="6402" width="35" customWidth="1"/>
    <col min="6403" max="6403" width="34.5703125" customWidth="1"/>
    <col min="6404" max="6404" width="37.140625" customWidth="1"/>
    <col min="6405" max="6406" width="18" customWidth="1"/>
    <col min="6407" max="6407" width="15.7109375" customWidth="1"/>
    <col min="6408" max="6408" width="18" customWidth="1"/>
    <col min="6409" max="6409" width="20" customWidth="1"/>
    <col min="6410" max="6410" width="27.42578125" customWidth="1"/>
    <col min="6411" max="6411" width="26.85546875" customWidth="1"/>
    <col min="6657" max="6657" width="18.5703125" customWidth="1"/>
    <col min="6658" max="6658" width="35" customWidth="1"/>
    <col min="6659" max="6659" width="34.5703125" customWidth="1"/>
    <col min="6660" max="6660" width="37.140625" customWidth="1"/>
    <col min="6661" max="6662" width="18" customWidth="1"/>
    <col min="6663" max="6663" width="15.7109375" customWidth="1"/>
    <col min="6664" max="6664" width="18" customWidth="1"/>
    <col min="6665" max="6665" width="20" customWidth="1"/>
    <col min="6666" max="6666" width="27.42578125" customWidth="1"/>
    <col min="6667" max="6667" width="26.85546875" customWidth="1"/>
    <col min="6913" max="6913" width="18.5703125" customWidth="1"/>
    <col min="6914" max="6914" width="35" customWidth="1"/>
    <col min="6915" max="6915" width="34.5703125" customWidth="1"/>
    <col min="6916" max="6916" width="37.140625" customWidth="1"/>
    <col min="6917" max="6918" width="18" customWidth="1"/>
    <col min="6919" max="6919" width="15.7109375" customWidth="1"/>
    <col min="6920" max="6920" width="18" customWidth="1"/>
    <col min="6921" max="6921" width="20" customWidth="1"/>
    <col min="6922" max="6922" width="27.42578125" customWidth="1"/>
    <col min="6923" max="6923" width="26.85546875" customWidth="1"/>
    <col min="7169" max="7169" width="18.5703125" customWidth="1"/>
    <col min="7170" max="7170" width="35" customWidth="1"/>
    <col min="7171" max="7171" width="34.5703125" customWidth="1"/>
    <col min="7172" max="7172" width="37.140625" customWidth="1"/>
    <col min="7173" max="7174" width="18" customWidth="1"/>
    <col min="7175" max="7175" width="15.7109375" customWidth="1"/>
    <col min="7176" max="7176" width="18" customWidth="1"/>
    <col min="7177" max="7177" width="20" customWidth="1"/>
    <col min="7178" max="7178" width="27.42578125" customWidth="1"/>
    <col min="7179" max="7179" width="26.85546875" customWidth="1"/>
    <col min="7425" max="7425" width="18.5703125" customWidth="1"/>
    <col min="7426" max="7426" width="35" customWidth="1"/>
    <col min="7427" max="7427" width="34.5703125" customWidth="1"/>
    <col min="7428" max="7428" width="37.140625" customWidth="1"/>
    <col min="7429" max="7430" width="18" customWidth="1"/>
    <col min="7431" max="7431" width="15.7109375" customWidth="1"/>
    <col min="7432" max="7432" width="18" customWidth="1"/>
    <col min="7433" max="7433" width="20" customWidth="1"/>
    <col min="7434" max="7434" width="27.42578125" customWidth="1"/>
    <col min="7435" max="7435" width="26.85546875" customWidth="1"/>
    <col min="7681" max="7681" width="18.5703125" customWidth="1"/>
    <col min="7682" max="7682" width="35" customWidth="1"/>
    <col min="7683" max="7683" width="34.5703125" customWidth="1"/>
    <col min="7684" max="7684" width="37.140625" customWidth="1"/>
    <col min="7685" max="7686" width="18" customWidth="1"/>
    <col min="7687" max="7687" width="15.7109375" customWidth="1"/>
    <col min="7688" max="7688" width="18" customWidth="1"/>
    <col min="7689" max="7689" width="20" customWidth="1"/>
    <col min="7690" max="7690" width="27.42578125" customWidth="1"/>
    <col min="7691" max="7691" width="26.85546875" customWidth="1"/>
    <col min="7937" max="7937" width="18.5703125" customWidth="1"/>
    <col min="7938" max="7938" width="35" customWidth="1"/>
    <col min="7939" max="7939" width="34.5703125" customWidth="1"/>
    <col min="7940" max="7940" width="37.140625" customWidth="1"/>
    <col min="7941" max="7942" width="18" customWidth="1"/>
    <col min="7943" max="7943" width="15.7109375" customWidth="1"/>
    <col min="7944" max="7944" width="18" customWidth="1"/>
    <col min="7945" max="7945" width="20" customWidth="1"/>
    <col min="7946" max="7946" width="27.42578125" customWidth="1"/>
    <col min="7947" max="7947" width="26.85546875" customWidth="1"/>
    <col min="8193" max="8193" width="18.5703125" customWidth="1"/>
    <col min="8194" max="8194" width="35" customWidth="1"/>
    <col min="8195" max="8195" width="34.5703125" customWidth="1"/>
    <col min="8196" max="8196" width="37.140625" customWidth="1"/>
    <col min="8197" max="8198" width="18" customWidth="1"/>
    <col min="8199" max="8199" width="15.7109375" customWidth="1"/>
    <col min="8200" max="8200" width="18" customWidth="1"/>
    <col min="8201" max="8201" width="20" customWidth="1"/>
    <col min="8202" max="8202" width="27.42578125" customWidth="1"/>
    <col min="8203" max="8203" width="26.85546875" customWidth="1"/>
    <col min="8449" max="8449" width="18.5703125" customWidth="1"/>
    <col min="8450" max="8450" width="35" customWidth="1"/>
    <col min="8451" max="8451" width="34.5703125" customWidth="1"/>
    <col min="8452" max="8452" width="37.140625" customWidth="1"/>
    <col min="8453" max="8454" width="18" customWidth="1"/>
    <col min="8455" max="8455" width="15.7109375" customWidth="1"/>
    <col min="8456" max="8456" width="18" customWidth="1"/>
    <col min="8457" max="8457" width="20" customWidth="1"/>
    <col min="8458" max="8458" width="27.42578125" customWidth="1"/>
    <col min="8459" max="8459" width="26.85546875" customWidth="1"/>
    <col min="8705" max="8705" width="18.5703125" customWidth="1"/>
    <col min="8706" max="8706" width="35" customWidth="1"/>
    <col min="8707" max="8707" width="34.5703125" customWidth="1"/>
    <col min="8708" max="8708" width="37.140625" customWidth="1"/>
    <col min="8709" max="8710" width="18" customWidth="1"/>
    <col min="8711" max="8711" width="15.7109375" customWidth="1"/>
    <col min="8712" max="8712" width="18" customWidth="1"/>
    <col min="8713" max="8713" width="20" customWidth="1"/>
    <col min="8714" max="8714" width="27.42578125" customWidth="1"/>
    <col min="8715" max="8715" width="26.85546875" customWidth="1"/>
    <col min="8961" max="8961" width="18.5703125" customWidth="1"/>
    <col min="8962" max="8962" width="35" customWidth="1"/>
    <col min="8963" max="8963" width="34.5703125" customWidth="1"/>
    <col min="8964" max="8964" width="37.140625" customWidth="1"/>
    <col min="8965" max="8966" width="18" customWidth="1"/>
    <col min="8967" max="8967" width="15.7109375" customWidth="1"/>
    <col min="8968" max="8968" width="18" customWidth="1"/>
    <col min="8969" max="8969" width="20" customWidth="1"/>
    <col min="8970" max="8970" width="27.42578125" customWidth="1"/>
    <col min="8971" max="8971" width="26.85546875" customWidth="1"/>
    <col min="9217" max="9217" width="18.5703125" customWidth="1"/>
    <col min="9218" max="9218" width="35" customWidth="1"/>
    <col min="9219" max="9219" width="34.5703125" customWidth="1"/>
    <col min="9220" max="9220" width="37.140625" customWidth="1"/>
    <col min="9221" max="9222" width="18" customWidth="1"/>
    <col min="9223" max="9223" width="15.7109375" customWidth="1"/>
    <col min="9224" max="9224" width="18" customWidth="1"/>
    <col min="9225" max="9225" width="20" customWidth="1"/>
    <col min="9226" max="9226" width="27.42578125" customWidth="1"/>
    <col min="9227" max="9227" width="26.85546875" customWidth="1"/>
    <col min="9473" max="9473" width="18.5703125" customWidth="1"/>
    <col min="9474" max="9474" width="35" customWidth="1"/>
    <col min="9475" max="9475" width="34.5703125" customWidth="1"/>
    <col min="9476" max="9476" width="37.140625" customWidth="1"/>
    <col min="9477" max="9478" width="18" customWidth="1"/>
    <col min="9479" max="9479" width="15.7109375" customWidth="1"/>
    <col min="9480" max="9480" width="18" customWidth="1"/>
    <col min="9481" max="9481" width="20" customWidth="1"/>
    <col min="9482" max="9482" width="27.42578125" customWidth="1"/>
    <col min="9483" max="9483" width="26.85546875" customWidth="1"/>
    <col min="9729" max="9729" width="18.5703125" customWidth="1"/>
    <col min="9730" max="9730" width="35" customWidth="1"/>
    <col min="9731" max="9731" width="34.5703125" customWidth="1"/>
    <col min="9732" max="9732" width="37.140625" customWidth="1"/>
    <col min="9733" max="9734" width="18" customWidth="1"/>
    <col min="9735" max="9735" width="15.7109375" customWidth="1"/>
    <col min="9736" max="9736" width="18" customWidth="1"/>
    <col min="9737" max="9737" width="20" customWidth="1"/>
    <col min="9738" max="9738" width="27.42578125" customWidth="1"/>
    <col min="9739" max="9739" width="26.85546875" customWidth="1"/>
    <col min="9985" max="9985" width="18.5703125" customWidth="1"/>
    <col min="9986" max="9986" width="35" customWidth="1"/>
    <col min="9987" max="9987" width="34.5703125" customWidth="1"/>
    <col min="9988" max="9988" width="37.140625" customWidth="1"/>
    <col min="9989" max="9990" width="18" customWidth="1"/>
    <col min="9991" max="9991" width="15.7109375" customWidth="1"/>
    <col min="9992" max="9992" width="18" customWidth="1"/>
    <col min="9993" max="9993" width="20" customWidth="1"/>
    <col min="9994" max="9994" width="27.42578125" customWidth="1"/>
    <col min="9995" max="9995" width="26.85546875" customWidth="1"/>
    <col min="10241" max="10241" width="18.5703125" customWidth="1"/>
    <col min="10242" max="10242" width="35" customWidth="1"/>
    <col min="10243" max="10243" width="34.5703125" customWidth="1"/>
    <col min="10244" max="10244" width="37.140625" customWidth="1"/>
    <col min="10245" max="10246" width="18" customWidth="1"/>
    <col min="10247" max="10247" width="15.7109375" customWidth="1"/>
    <col min="10248" max="10248" width="18" customWidth="1"/>
    <col min="10249" max="10249" width="20" customWidth="1"/>
    <col min="10250" max="10250" width="27.42578125" customWidth="1"/>
    <col min="10251" max="10251" width="26.85546875" customWidth="1"/>
    <col min="10497" max="10497" width="18.5703125" customWidth="1"/>
    <col min="10498" max="10498" width="35" customWidth="1"/>
    <col min="10499" max="10499" width="34.5703125" customWidth="1"/>
    <col min="10500" max="10500" width="37.140625" customWidth="1"/>
    <col min="10501" max="10502" width="18" customWidth="1"/>
    <col min="10503" max="10503" width="15.7109375" customWidth="1"/>
    <col min="10504" max="10504" width="18" customWidth="1"/>
    <col min="10505" max="10505" width="20" customWidth="1"/>
    <col min="10506" max="10506" width="27.42578125" customWidth="1"/>
    <col min="10507" max="10507" width="26.85546875" customWidth="1"/>
    <col min="10753" max="10753" width="18.5703125" customWidth="1"/>
    <col min="10754" max="10754" width="35" customWidth="1"/>
    <col min="10755" max="10755" width="34.5703125" customWidth="1"/>
    <col min="10756" max="10756" width="37.140625" customWidth="1"/>
    <col min="10757" max="10758" width="18" customWidth="1"/>
    <col min="10759" max="10759" width="15.7109375" customWidth="1"/>
    <col min="10760" max="10760" width="18" customWidth="1"/>
    <col min="10761" max="10761" width="20" customWidth="1"/>
    <col min="10762" max="10762" width="27.42578125" customWidth="1"/>
    <col min="10763" max="10763" width="26.85546875" customWidth="1"/>
    <col min="11009" max="11009" width="18.5703125" customWidth="1"/>
    <col min="11010" max="11010" width="35" customWidth="1"/>
    <col min="11011" max="11011" width="34.5703125" customWidth="1"/>
    <col min="11012" max="11012" width="37.140625" customWidth="1"/>
    <col min="11013" max="11014" width="18" customWidth="1"/>
    <col min="11015" max="11015" width="15.7109375" customWidth="1"/>
    <col min="11016" max="11016" width="18" customWidth="1"/>
    <col min="11017" max="11017" width="20" customWidth="1"/>
    <col min="11018" max="11018" width="27.42578125" customWidth="1"/>
    <col min="11019" max="11019" width="26.85546875" customWidth="1"/>
    <col min="11265" max="11265" width="18.5703125" customWidth="1"/>
    <col min="11266" max="11266" width="35" customWidth="1"/>
    <col min="11267" max="11267" width="34.5703125" customWidth="1"/>
    <col min="11268" max="11268" width="37.140625" customWidth="1"/>
    <col min="11269" max="11270" width="18" customWidth="1"/>
    <col min="11271" max="11271" width="15.7109375" customWidth="1"/>
    <col min="11272" max="11272" width="18" customWidth="1"/>
    <col min="11273" max="11273" width="20" customWidth="1"/>
    <col min="11274" max="11274" width="27.42578125" customWidth="1"/>
    <col min="11275" max="11275" width="26.85546875" customWidth="1"/>
    <col min="11521" max="11521" width="18.5703125" customWidth="1"/>
    <col min="11522" max="11522" width="35" customWidth="1"/>
    <col min="11523" max="11523" width="34.5703125" customWidth="1"/>
    <col min="11524" max="11524" width="37.140625" customWidth="1"/>
    <col min="11525" max="11526" width="18" customWidth="1"/>
    <col min="11527" max="11527" width="15.7109375" customWidth="1"/>
    <col min="11528" max="11528" width="18" customWidth="1"/>
    <col min="11529" max="11529" width="20" customWidth="1"/>
    <col min="11530" max="11530" width="27.42578125" customWidth="1"/>
    <col min="11531" max="11531" width="26.85546875" customWidth="1"/>
    <col min="11777" max="11777" width="18.5703125" customWidth="1"/>
    <col min="11778" max="11778" width="35" customWidth="1"/>
    <col min="11779" max="11779" width="34.5703125" customWidth="1"/>
    <col min="11780" max="11780" width="37.140625" customWidth="1"/>
    <col min="11781" max="11782" width="18" customWidth="1"/>
    <col min="11783" max="11783" width="15.7109375" customWidth="1"/>
    <col min="11784" max="11784" width="18" customWidth="1"/>
    <col min="11785" max="11785" width="20" customWidth="1"/>
    <col min="11786" max="11786" width="27.42578125" customWidth="1"/>
    <col min="11787" max="11787" width="26.85546875" customWidth="1"/>
    <col min="12033" max="12033" width="18.5703125" customWidth="1"/>
    <col min="12034" max="12034" width="35" customWidth="1"/>
    <col min="12035" max="12035" width="34.5703125" customWidth="1"/>
    <col min="12036" max="12036" width="37.140625" customWidth="1"/>
    <col min="12037" max="12038" width="18" customWidth="1"/>
    <col min="12039" max="12039" width="15.7109375" customWidth="1"/>
    <col min="12040" max="12040" width="18" customWidth="1"/>
    <col min="12041" max="12041" width="20" customWidth="1"/>
    <col min="12042" max="12042" width="27.42578125" customWidth="1"/>
    <col min="12043" max="12043" width="26.85546875" customWidth="1"/>
    <col min="12289" max="12289" width="18.5703125" customWidth="1"/>
    <col min="12290" max="12290" width="35" customWidth="1"/>
    <col min="12291" max="12291" width="34.5703125" customWidth="1"/>
    <col min="12292" max="12292" width="37.140625" customWidth="1"/>
    <col min="12293" max="12294" width="18" customWidth="1"/>
    <col min="12295" max="12295" width="15.7109375" customWidth="1"/>
    <col min="12296" max="12296" width="18" customWidth="1"/>
    <col min="12297" max="12297" width="20" customWidth="1"/>
    <col min="12298" max="12298" width="27.42578125" customWidth="1"/>
    <col min="12299" max="12299" width="26.85546875" customWidth="1"/>
    <col min="12545" max="12545" width="18.5703125" customWidth="1"/>
    <col min="12546" max="12546" width="35" customWidth="1"/>
    <col min="12547" max="12547" width="34.5703125" customWidth="1"/>
    <col min="12548" max="12548" width="37.140625" customWidth="1"/>
    <col min="12549" max="12550" width="18" customWidth="1"/>
    <col min="12551" max="12551" width="15.7109375" customWidth="1"/>
    <col min="12552" max="12552" width="18" customWidth="1"/>
    <col min="12553" max="12553" width="20" customWidth="1"/>
    <col min="12554" max="12554" width="27.42578125" customWidth="1"/>
    <col min="12555" max="12555" width="26.85546875" customWidth="1"/>
    <col min="12801" max="12801" width="18.5703125" customWidth="1"/>
    <col min="12802" max="12802" width="35" customWidth="1"/>
    <col min="12803" max="12803" width="34.5703125" customWidth="1"/>
    <col min="12804" max="12804" width="37.140625" customWidth="1"/>
    <col min="12805" max="12806" width="18" customWidth="1"/>
    <col min="12807" max="12807" width="15.7109375" customWidth="1"/>
    <col min="12808" max="12808" width="18" customWidth="1"/>
    <col min="12809" max="12809" width="20" customWidth="1"/>
    <col min="12810" max="12810" width="27.42578125" customWidth="1"/>
    <col min="12811" max="12811" width="26.85546875" customWidth="1"/>
    <col min="13057" max="13057" width="18.5703125" customWidth="1"/>
    <col min="13058" max="13058" width="35" customWidth="1"/>
    <col min="13059" max="13059" width="34.5703125" customWidth="1"/>
    <col min="13060" max="13060" width="37.140625" customWidth="1"/>
    <col min="13061" max="13062" width="18" customWidth="1"/>
    <col min="13063" max="13063" width="15.7109375" customWidth="1"/>
    <col min="13064" max="13064" width="18" customWidth="1"/>
    <col min="13065" max="13065" width="20" customWidth="1"/>
    <col min="13066" max="13066" width="27.42578125" customWidth="1"/>
    <col min="13067" max="13067" width="26.85546875" customWidth="1"/>
    <col min="13313" max="13313" width="18.5703125" customWidth="1"/>
    <col min="13314" max="13314" width="35" customWidth="1"/>
    <col min="13315" max="13315" width="34.5703125" customWidth="1"/>
    <col min="13316" max="13316" width="37.140625" customWidth="1"/>
    <col min="13317" max="13318" width="18" customWidth="1"/>
    <col min="13319" max="13319" width="15.7109375" customWidth="1"/>
    <col min="13320" max="13320" width="18" customWidth="1"/>
    <col min="13321" max="13321" width="20" customWidth="1"/>
    <col min="13322" max="13322" width="27.42578125" customWidth="1"/>
    <col min="13323" max="13323" width="26.85546875" customWidth="1"/>
    <col min="13569" max="13569" width="18.5703125" customWidth="1"/>
    <col min="13570" max="13570" width="35" customWidth="1"/>
    <col min="13571" max="13571" width="34.5703125" customWidth="1"/>
    <col min="13572" max="13572" width="37.140625" customWidth="1"/>
    <col min="13573" max="13574" width="18" customWidth="1"/>
    <col min="13575" max="13575" width="15.7109375" customWidth="1"/>
    <col min="13576" max="13576" width="18" customWidth="1"/>
    <col min="13577" max="13577" width="20" customWidth="1"/>
    <col min="13578" max="13578" width="27.42578125" customWidth="1"/>
    <col min="13579" max="13579" width="26.85546875" customWidth="1"/>
    <col min="13825" max="13825" width="18.5703125" customWidth="1"/>
    <col min="13826" max="13826" width="35" customWidth="1"/>
    <col min="13827" max="13827" width="34.5703125" customWidth="1"/>
    <col min="13828" max="13828" width="37.140625" customWidth="1"/>
    <col min="13829" max="13830" width="18" customWidth="1"/>
    <col min="13831" max="13831" width="15.7109375" customWidth="1"/>
    <col min="13832" max="13832" width="18" customWidth="1"/>
    <col min="13833" max="13833" width="20" customWidth="1"/>
    <col min="13834" max="13834" width="27.42578125" customWidth="1"/>
    <col min="13835" max="13835" width="26.85546875" customWidth="1"/>
    <col min="14081" max="14081" width="18.5703125" customWidth="1"/>
    <col min="14082" max="14082" width="35" customWidth="1"/>
    <col min="14083" max="14083" width="34.5703125" customWidth="1"/>
    <col min="14084" max="14084" width="37.140625" customWidth="1"/>
    <col min="14085" max="14086" width="18" customWidth="1"/>
    <col min="14087" max="14087" width="15.7109375" customWidth="1"/>
    <col min="14088" max="14088" width="18" customWidth="1"/>
    <col min="14089" max="14089" width="20" customWidth="1"/>
    <col min="14090" max="14090" width="27.42578125" customWidth="1"/>
    <col min="14091" max="14091" width="26.85546875" customWidth="1"/>
    <col min="14337" max="14337" width="18.5703125" customWidth="1"/>
    <col min="14338" max="14338" width="35" customWidth="1"/>
    <col min="14339" max="14339" width="34.5703125" customWidth="1"/>
    <col min="14340" max="14340" width="37.140625" customWidth="1"/>
    <col min="14341" max="14342" width="18" customWidth="1"/>
    <col min="14343" max="14343" width="15.7109375" customWidth="1"/>
    <col min="14344" max="14344" width="18" customWidth="1"/>
    <col min="14345" max="14345" width="20" customWidth="1"/>
    <col min="14346" max="14346" width="27.42578125" customWidth="1"/>
    <col min="14347" max="14347" width="26.85546875" customWidth="1"/>
    <col min="14593" max="14593" width="18.5703125" customWidth="1"/>
    <col min="14594" max="14594" width="35" customWidth="1"/>
    <col min="14595" max="14595" width="34.5703125" customWidth="1"/>
    <col min="14596" max="14596" width="37.140625" customWidth="1"/>
    <col min="14597" max="14598" width="18" customWidth="1"/>
    <col min="14599" max="14599" width="15.7109375" customWidth="1"/>
    <col min="14600" max="14600" width="18" customWidth="1"/>
    <col min="14601" max="14601" width="20" customWidth="1"/>
    <col min="14602" max="14602" width="27.42578125" customWidth="1"/>
    <col min="14603" max="14603" width="26.85546875" customWidth="1"/>
    <col min="14849" max="14849" width="18.5703125" customWidth="1"/>
    <col min="14850" max="14850" width="35" customWidth="1"/>
    <col min="14851" max="14851" width="34.5703125" customWidth="1"/>
    <col min="14852" max="14852" width="37.140625" customWidth="1"/>
    <col min="14853" max="14854" width="18" customWidth="1"/>
    <col min="14855" max="14855" width="15.7109375" customWidth="1"/>
    <col min="14856" max="14856" width="18" customWidth="1"/>
    <col min="14857" max="14857" width="20" customWidth="1"/>
    <col min="14858" max="14858" width="27.42578125" customWidth="1"/>
    <col min="14859" max="14859" width="26.85546875" customWidth="1"/>
    <col min="15105" max="15105" width="18.5703125" customWidth="1"/>
    <col min="15106" max="15106" width="35" customWidth="1"/>
    <col min="15107" max="15107" width="34.5703125" customWidth="1"/>
    <col min="15108" max="15108" width="37.140625" customWidth="1"/>
    <col min="15109" max="15110" width="18" customWidth="1"/>
    <col min="15111" max="15111" width="15.7109375" customWidth="1"/>
    <col min="15112" max="15112" width="18" customWidth="1"/>
    <col min="15113" max="15113" width="20" customWidth="1"/>
    <col min="15114" max="15114" width="27.42578125" customWidth="1"/>
    <col min="15115" max="15115" width="26.85546875" customWidth="1"/>
    <col min="15361" max="15361" width="18.5703125" customWidth="1"/>
    <col min="15362" max="15362" width="35" customWidth="1"/>
    <col min="15363" max="15363" width="34.5703125" customWidth="1"/>
    <col min="15364" max="15364" width="37.140625" customWidth="1"/>
    <col min="15365" max="15366" width="18" customWidth="1"/>
    <col min="15367" max="15367" width="15.7109375" customWidth="1"/>
    <col min="15368" max="15368" width="18" customWidth="1"/>
    <col min="15369" max="15369" width="20" customWidth="1"/>
    <col min="15370" max="15370" width="27.42578125" customWidth="1"/>
    <col min="15371" max="15371" width="26.85546875" customWidth="1"/>
    <col min="15617" max="15617" width="18.5703125" customWidth="1"/>
    <col min="15618" max="15618" width="35" customWidth="1"/>
    <col min="15619" max="15619" width="34.5703125" customWidth="1"/>
    <col min="15620" max="15620" width="37.140625" customWidth="1"/>
    <col min="15621" max="15622" width="18" customWidth="1"/>
    <col min="15623" max="15623" width="15.7109375" customWidth="1"/>
    <col min="15624" max="15624" width="18" customWidth="1"/>
    <col min="15625" max="15625" width="20" customWidth="1"/>
    <col min="15626" max="15626" width="27.42578125" customWidth="1"/>
    <col min="15627" max="15627" width="26.85546875" customWidth="1"/>
    <col min="15873" max="15873" width="18.5703125" customWidth="1"/>
    <col min="15874" max="15874" width="35" customWidth="1"/>
    <col min="15875" max="15875" width="34.5703125" customWidth="1"/>
    <col min="15876" max="15876" width="37.140625" customWidth="1"/>
    <col min="15877" max="15878" width="18" customWidth="1"/>
    <col min="15879" max="15879" width="15.7109375" customWidth="1"/>
    <col min="15880" max="15880" width="18" customWidth="1"/>
    <col min="15881" max="15881" width="20" customWidth="1"/>
    <col min="15882" max="15882" width="27.42578125" customWidth="1"/>
    <col min="15883" max="15883" width="26.85546875" customWidth="1"/>
    <col min="16129" max="16129" width="18.5703125" customWidth="1"/>
    <col min="16130" max="16130" width="35" customWidth="1"/>
    <col min="16131" max="16131" width="34.5703125" customWidth="1"/>
    <col min="16132" max="16132" width="37.140625" customWidth="1"/>
    <col min="16133" max="16134" width="18" customWidth="1"/>
    <col min="16135" max="16135" width="15.7109375" customWidth="1"/>
    <col min="16136" max="16136" width="18" customWidth="1"/>
    <col min="16137" max="16137" width="20" customWidth="1"/>
    <col min="16138" max="16138" width="27.42578125" customWidth="1"/>
    <col min="16139" max="16139" width="26.85546875" customWidth="1"/>
  </cols>
  <sheetData>
    <row r="1" spans="1:11" ht="20.25" customHeight="1" thickBot="1" x14ac:dyDescent="0.3">
      <c r="A1" s="539" t="s">
        <v>0</v>
      </c>
      <c r="B1" s="540"/>
      <c r="C1" s="541" t="s">
        <v>1385</v>
      </c>
      <c r="D1" s="542"/>
      <c r="E1" s="542"/>
      <c r="F1" s="542"/>
      <c r="G1" s="542"/>
      <c r="H1" s="542"/>
      <c r="I1" s="542"/>
      <c r="J1" s="542"/>
      <c r="K1" s="543"/>
    </row>
    <row r="2" spans="1:11" ht="22.5" customHeight="1" thickBot="1" x14ac:dyDescent="0.3">
      <c r="A2" s="539" t="s">
        <v>2</v>
      </c>
      <c r="B2" s="540"/>
      <c r="C2" s="541" t="s">
        <v>1386</v>
      </c>
      <c r="D2" s="542"/>
      <c r="E2" s="542"/>
      <c r="F2" s="542"/>
      <c r="G2" s="542"/>
      <c r="H2" s="542"/>
      <c r="I2" s="542"/>
      <c r="J2" s="542"/>
      <c r="K2" s="543"/>
    </row>
    <row r="3" spans="1:11" ht="26.25" customHeight="1" thickBot="1" x14ac:dyDescent="0.3">
      <c r="A3" s="539" t="s">
        <v>4</v>
      </c>
      <c r="B3" s="540"/>
      <c r="C3" s="541" t="s">
        <v>1387</v>
      </c>
      <c r="D3" s="542"/>
      <c r="E3" s="542"/>
      <c r="F3" s="542"/>
      <c r="G3" s="542"/>
      <c r="H3" s="542"/>
      <c r="I3" s="542"/>
      <c r="J3" s="542"/>
      <c r="K3" s="543"/>
    </row>
    <row r="4" spans="1:11" ht="30.75" customHeight="1" thickBot="1" x14ac:dyDescent="0.3">
      <c r="A4" s="539" t="s">
        <v>6</v>
      </c>
      <c r="B4" s="540"/>
      <c r="C4" s="685" t="s">
        <v>1388</v>
      </c>
      <c r="D4" s="686"/>
      <c r="E4" s="686"/>
      <c r="F4" s="686"/>
      <c r="G4" s="686"/>
      <c r="H4" s="686"/>
      <c r="I4" s="686"/>
      <c r="J4" s="686"/>
      <c r="K4" s="687"/>
    </row>
    <row r="5" spans="1:11" ht="30" customHeight="1" thickBot="1" x14ac:dyDescent="0.3">
      <c r="A5" s="539" t="s">
        <v>8</v>
      </c>
      <c r="B5" s="540"/>
      <c r="C5" s="688" t="s">
        <v>1389</v>
      </c>
      <c r="D5" s="689"/>
      <c r="E5" s="689"/>
      <c r="F5" s="689"/>
      <c r="G5" s="689"/>
      <c r="H5" s="689"/>
      <c r="I5" s="689"/>
      <c r="J5" s="689"/>
      <c r="K5" s="690"/>
    </row>
    <row r="6" spans="1:11" x14ac:dyDescent="0.25">
      <c r="D6" s="21"/>
      <c r="E6" s="21"/>
      <c r="F6" s="21"/>
      <c r="J6" s="21"/>
    </row>
    <row r="7" spans="1:11" ht="21" thickBot="1" x14ac:dyDescent="0.35">
      <c r="A7" s="550"/>
      <c r="B7" s="550"/>
      <c r="C7" s="550"/>
      <c r="D7" s="550"/>
      <c r="E7" s="550"/>
      <c r="F7" s="550"/>
      <c r="G7" s="550"/>
      <c r="H7" s="550"/>
      <c r="I7" s="550"/>
      <c r="J7" s="550"/>
      <c r="K7" s="550"/>
    </row>
    <row r="8" spans="1:11" x14ac:dyDescent="0.25">
      <c r="A8" s="537"/>
      <c r="B8" s="81" t="s">
        <v>12</v>
      </c>
      <c r="C8" s="538" t="s">
        <v>13</v>
      </c>
      <c r="D8" s="538"/>
      <c r="E8" s="538"/>
      <c r="F8" s="538"/>
      <c r="G8" s="538"/>
      <c r="H8" s="2" t="s">
        <v>14</v>
      </c>
      <c r="I8" s="2" t="s">
        <v>1032</v>
      </c>
      <c r="J8" s="81" t="s">
        <v>15</v>
      </c>
      <c r="K8" s="538" t="s">
        <v>16</v>
      </c>
    </row>
    <row r="9" spans="1:11" ht="32.25" thickBot="1" x14ac:dyDescent="0.3">
      <c r="A9" s="537"/>
      <c r="B9" s="80" t="s">
        <v>17</v>
      </c>
      <c r="C9" s="80" t="s">
        <v>18</v>
      </c>
      <c r="D9" s="80" t="s">
        <v>19</v>
      </c>
      <c r="E9" s="80" t="s">
        <v>1390</v>
      </c>
      <c r="F9" s="80" t="s">
        <v>1391</v>
      </c>
      <c r="G9" s="80" t="s">
        <v>21</v>
      </c>
      <c r="H9" s="5" t="s">
        <v>22</v>
      </c>
      <c r="I9" s="5">
        <v>2017</v>
      </c>
      <c r="J9" s="80" t="s">
        <v>23</v>
      </c>
      <c r="K9" s="553"/>
    </row>
    <row r="10" spans="1:11" ht="15.75" customHeight="1" thickTop="1" x14ac:dyDescent="0.25">
      <c r="A10" s="9" t="s">
        <v>24</v>
      </c>
      <c r="B10" s="705" t="s">
        <v>1392</v>
      </c>
      <c r="C10" s="682" t="s">
        <v>1393</v>
      </c>
      <c r="D10" s="682" t="s">
        <v>1394</v>
      </c>
      <c r="E10" s="682" t="s">
        <v>1395</v>
      </c>
      <c r="F10" s="682" t="s">
        <v>1396</v>
      </c>
      <c r="G10" s="682" t="s">
        <v>1397</v>
      </c>
      <c r="H10" s="695" t="s">
        <v>1398</v>
      </c>
      <c r="I10" s="695" t="s">
        <v>1399</v>
      </c>
      <c r="J10" s="682" t="s">
        <v>1400</v>
      </c>
      <c r="K10" s="698"/>
    </row>
    <row r="11" spans="1:11" ht="28.5" customHeight="1" x14ac:dyDescent="0.25">
      <c r="A11" s="82"/>
      <c r="B11" s="706"/>
      <c r="C11" s="683"/>
      <c r="D11" s="683"/>
      <c r="E11" s="683"/>
      <c r="F11" s="683"/>
      <c r="G11" s="683"/>
      <c r="H11" s="696"/>
      <c r="I11" s="696"/>
      <c r="J11" s="683"/>
      <c r="K11" s="699"/>
    </row>
    <row r="12" spans="1:11" ht="135.75" customHeight="1" x14ac:dyDescent="0.25">
      <c r="A12" s="82"/>
      <c r="B12" s="707"/>
      <c r="C12" s="684"/>
      <c r="D12" s="684"/>
      <c r="E12" s="684"/>
      <c r="F12" s="684"/>
      <c r="G12" s="684"/>
      <c r="H12" s="697"/>
      <c r="I12" s="697"/>
      <c r="J12" s="684"/>
      <c r="K12" s="700"/>
    </row>
    <row r="13" spans="1:11" ht="74.25" customHeight="1" x14ac:dyDescent="0.25">
      <c r="A13" s="577" t="s">
        <v>34</v>
      </c>
      <c r="B13" s="701" t="s">
        <v>1401</v>
      </c>
      <c r="C13" s="703" t="s">
        <v>1402</v>
      </c>
      <c r="D13" s="682" t="s">
        <v>1403</v>
      </c>
      <c r="E13" s="682" t="s">
        <v>1404</v>
      </c>
      <c r="F13" s="682" t="s">
        <v>1396</v>
      </c>
      <c r="G13" s="682" t="s">
        <v>1405</v>
      </c>
      <c r="H13" s="710">
        <v>0.1153</v>
      </c>
      <c r="I13" s="710">
        <v>0.1128</v>
      </c>
      <c r="J13" s="682" t="s">
        <v>1406</v>
      </c>
      <c r="K13" s="691" t="s">
        <v>1407</v>
      </c>
    </row>
    <row r="14" spans="1:11" ht="72" customHeight="1" thickBot="1" x14ac:dyDescent="0.3">
      <c r="A14" s="578"/>
      <c r="B14" s="702"/>
      <c r="C14" s="704"/>
      <c r="D14" s="684"/>
      <c r="E14" s="684"/>
      <c r="F14" s="684"/>
      <c r="G14" s="684"/>
      <c r="H14" s="684"/>
      <c r="I14" s="684"/>
      <c r="J14" s="683"/>
      <c r="K14" s="692"/>
    </row>
    <row r="15" spans="1:11" ht="90" x14ac:dyDescent="0.25">
      <c r="A15" s="693" t="s">
        <v>41</v>
      </c>
      <c r="B15" s="104" t="s">
        <v>1408</v>
      </c>
      <c r="C15" s="104" t="s">
        <v>1409</v>
      </c>
      <c r="D15" s="23" t="s">
        <v>1410</v>
      </c>
      <c r="E15" s="12" t="s">
        <v>28</v>
      </c>
      <c r="F15" s="105" t="s">
        <v>1396</v>
      </c>
      <c r="G15" s="106" t="s">
        <v>63</v>
      </c>
      <c r="H15" s="25" t="s">
        <v>1411</v>
      </c>
      <c r="I15" s="107" t="s">
        <v>1412</v>
      </c>
      <c r="J15" s="108" t="s">
        <v>1406</v>
      </c>
      <c r="K15" s="109" t="s">
        <v>1407</v>
      </c>
    </row>
    <row r="16" spans="1:11" ht="90" x14ac:dyDescent="0.25">
      <c r="A16" s="694"/>
      <c r="B16" s="110" t="s">
        <v>1413</v>
      </c>
      <c r="C16" s="104" t="s">
        <v>1414</v>
      </c>
      <c r="D16" s="23" t="s">
        <v>1415</v>
      </c>
      <c r="E16" s="111" t="s">
        <v>28</v>
      </c>
      <c r="F16" s="111" t="s">
        <v>1396</v>
      </c>
      <c r="G16" s="25" t="s">
        <v>63</v>
      </c>
      <c r="H16" s="22" t="s">
        <v>1416</v>
      </c>
      <c r="I16" s="112" t="s">
        <v>1417</v>
      </c>
      <c r="J16" s="108" t="s">
        <v>1418</v>
      </c>
      <c r="K16" s="109" t="s">
        <v>1407</v>
      </c>
    </row>
    <row r="17" spans="1:13" ht="90.75" thickBot="1" x14ac:dyDescent="0.3">
      <c r="A17" s="694"/>
      <c r="B17" s="110" t="s">
        <v>1419</v>
      </c>
      <c r="C17" s="111" t="s">
        <v>1420</v>
      </c>
      <c r="D17" s="23" t="s">
        <v>1421</v>
      </c>
      <c r="E17" s="12" t="s">
        <v>28</v>
      </c>
      <c r="F17" s="12" t="s">
        <v>1396</v>
      </c>
      <c r="G17" s="12" t="s">
        <v>63</v>
      </c>
      <c r="H17" s="11" t="s">
        <v>1422</v>
      </c>
      <c r="I17" s="112" t="s">
        <v>1423</v>
      </c>
      <c r="J17" s="108" t="s">
        <v>1418</v>
      </c>
      <c r="K17" s="109" t="s">
        <v>1407</v>
      </c>
      <c r="M17" s="26"/>
    </row>
    <row r="18" spans="1:13" ht="98.25" customHeight="1" x14ac:dyDescent="0.25">
      <c r="A18" s="693" t="s">
        <v>59</v>
      </c>
      <c r="B18" s="110" t="s">
        <v>1424</v>
      </c>
      <c r="C18" s="111" t="s">
        <v>1425</v>
      </c>
      <c r="D18" s="111" t="s">
        <v>1425</v>
      </c>
      <c r="E18" s="111" t="s">
        <v>28</v>
      </c>
      <c r="F18" s="111" t="s">
        <v>1426</v>
      </c>
      <c r="G18" s="113" t="s">
        <v>63</v>
      </c>
      <c r="H18" s="25">
        <v>17611</v>
      </c>
      <c r="I18" s="112">
        <v>21843</v>
      </c>
      <c r="J18" s="108" t="s">
        <v>1418</v>
      </c>
      <c r="K18" s="109" t="s">
        <v>1407</v>
      </c>
    </row>
    <row r="19" spans="1:13" ht="90" x14ac:dyDescent="0.25">
      <c r="A19" s="694"/>
      <c r="B19" s="110" t="s">
        <v>1427</v>
      </c>
      <c r="C19" s="111" t="s">
        <v>1428</v>
      </c>
      <c r="D19" s="111" t="s">
        <v>1428</v>
      </c>
      <c r="E19" s="111" t="s">
        <v>28</v>
      </c>
      <c r="F19" s="111" t="s">
        <v>1426</v>
      </c>
      <c r="G19" s="113" t="s">
        <v>63</v>
      </c>
      <c r="H19" s="25">
        <v>36388</v>
      </c>
      <c r="I19" s="112">
        <v>29761</v>
      </c>
      <c r="J19" s="108" t="s">
        <v>1418</v>
      </c>
      <c r="K19" s="109" t="s">
        <v>1407</v>
      </c>
    </row>
    <row r="20" spans="1:13" ht="90" x14ac:dyDescent="0.25">
      <c r="A20" s="694"/>
      <c r="B20" s="12" t="s">
        <v>1429</v>
      </c>
      <c r="C20" s="12" t="s">
        <v>1430</v>
      </c>
      <c r="D20" s="12" t="s">
        <v>1430</v>
      </c>
      <c r="E20" s="111" t="s">
        <v>28</v>
      </c>
      <c r="F20" s="111" t="s">
        <v>1426</v>
      </c>
      <c r="G20" s="113" t="s">
        <v>63</v>
      </c>
      <c r="H20" s="25">
        <v>8510</v>
      </c>
      <c r="I20" s="112">
        <v>7115</v>
      </c>
      <c r="J20" s="108" t="s">
        <v>1418</v>
      </c>
      <c r="K20" s="109" t="s">
        <v>1407</v>
      </c>
    </row>
    <row r="21" spans="1:13" ht="45.75" customHeight="1" x14ac:dyDescent="0.25">
      <c r="B21" s="708" t="s">
        <v>1431</v>
      </c>
      <c r="C21" s="709"/>
      <c r="D21" s="709"/>
      <c r="E21" s="709"/>
      <c r="F21" s="709"/>
      <c r="G21" s="709"/>
      <c r="H21" s="114"/>
      <c r="I21" s="114"/>
    </row>
  </sheetData>
  <mergeCells count="38">
    <mergeCell ref="A18:A20"/>
    <mergeCell ref="B21:G21"/>
    <mergeCell ref="G13:G14"/>
    <mergeCell ref="H13:H14"/>
    <mergeCell ref="I13:I14"/>
    <mergeCell ref="J13:J14"/>
    <mergeCell ref="K13:K14"/>
    <mergeCell ref="A15:A17"/>
    <mergeCell ref="H10:H12"/>
    <mergeCell ref="I10:I12"/>
    <mergeCell ref="J10:J12"/>
    <mergeCell ref="K10:K12"/>
    <mergeCell ref="A13:A14"/>
    <mergeCell ref="B13:B14"/>
    <mergeCell ref="C13:C14"/>
    <mergeCell ref="D13:D14"/>
    <mergeCell ref="E13:E14"/>
    <mergeCell ref="F13:F14"/>
    <mergeCell ref="B10:B12"/>
    <mergeCell ref="C10:C12"/>
    <mergeCell ref="D10:D12"/>
    <mergeCell ref="E10:E12"/>
    <mergeCell ref="F10:F12"/>
    <mergeCell ref="G10:G12"/>
    <mergeCell ref="A4:B4"/>
    <mergeCell ref="C4:K4"/>
    <mergeCell ref="A5:B5"/>
    <mergeCell ref="C5:K5"/>
    <mergeCell ref="A7:K7"/>
    <mergeCell ref="A8:A9"/>
    <mergeCell ref="C8:G8"/>
    <mergeCell ref="K8:K9"/>
    <mergeCell ref="A1:B1"/>
    <mergeCell ref="C1:K1"/>
    <mergeCell ref="A2:B2"/>
    <mergeCell ref="C2:K2"/>
    <mergeCell ref="A3:B3"/>
    <mergeCell ref="C3:K3"/>
  </mergeCells>
  <pageMargins left="0.31496062992125984" right="0.31496062992125984" top="0.82677165354330717" bottom="0.31496062992125984" header="0.31496062992125984" footer="0.31496062992125984"/>
  <pageSetup scale="55" fitToHeight="2" orientation="landscape" horizontalDpi="1200" verticalDpi="1200" r:id="rId1"/>
  <headerFooter>
    <oddHeader>&amp;L&amp;G&amp;C&amp;14Matriz de Indicadores para Resultados&amp;R&amp;G</oddHeader>
    <oddFooter>&amp;R&amp;P / &amp;N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90" zoomScaleNormal="90" zoomScaleSheetLayoutView="90" workbookViewId="0">
      <selection activeCell="C13" sqref="C13:C14"/>
    </sheetView>
  </sheetViews>
  <sheetFormatPr baseColWidth="10" defaultRowHeight="15.75" x14ac:dyDescent="0.25"/>
  <cols>
    <col min="1" max="1" width="22.5703125" style="7" customWidth="1"/>
    <col min="2" max="2" width="59.7109375" customWidth="1"/>
    <col min="3" max="3" width="34.5703125" customWidth="1"/>
    <col min="4" max="4" width="37.140625" customWidth="1"/>
    <col min="5" max="6" width="18" customWidth="1"/>
    <col min="7" max="7" width="17.42578125" customWidth="1"/>
    <col min="8" max="8" width="25" customWidth="1"/>
    <col min="9" max="9" width="25.7109375" customWidth="1"/>
    <col min="10" max="10" width="27.42578125" customWidth="1"/>
    <col min="11" max="11" width="36.140625" customWidth="1"/>
    <col min="12" max="12" width="38.42578125" customWidth="1"/>
    <col min="257" max="257" width="22.5703125" customWidth="1"/>
    <col min="258" max="258" width="59.7109375" customWidth="1"/>
    <col min="259" max="259" width="34.5703125" customWidth="1"/>
    <col min="260" max="260" width="37.140625" customWidth="1"/>
    <col min="261" max="262" width="18" customWidth="1"/>
    <col min="263" max="263" width="17.42578125" customWidth="1"/>
    <col min="264" max="264" width="25" customWidth="1"/>
    <col min="265" max="265" width="25.7109375" customWidth="1"/>
    <col min="266" max="266" width="27.42578125" customWidth="1"/>
    <col min="267" max="267" width="36.140625" customWidth="1"/>
    <col min="268" max="268" width="38.42578125" customWidth="1"/>
    <col min="513" max="513" width="22.5703125" customWidth="1"/>
    <col min="514" max="514" width="59.7109375" customWidth="1"/>
    <col min="515" max="515" width="34.5703125" customWidth="1"/>
    <col min="516" max="516" width="37.140625" customWidth="1"/>
    <col min="517" max="518" width="18" customWidth="1"/>
    <col min="519" max="519" width="17.42578125" customWidth="1"/>
    <col min="520" max="520" width="25" customWidth="1"/>
    <col min="521" max="521" width="25.7109375" customWidth="1"/>
    <col min="522" max="522" width="27.42578125" customWidth="1"/>
    <col min="523" max="523" width="36.140625" customWidth="1"/>
    <col min="524" max="524" width="38.42578125" customWidth="1"/>
    <col min="769" max="769" width="22.5703125" customWidth="1"/>
    <col min="770" max="770" width="59.7109375" customWidth="1"/>
    <col min="771" max="771" width="34.5703125" customWidth="1"/>
    <col min="772" max="772" width="37.140625" customWidth="1"/>
    <col min="773" max="774" width="18" customWidth="1"/>
    <col min="775" max="775" width="17.42578125" customWidth="1"/>
    <col min="776" max="776" width="25" customWidth="1"/>
    <col min="777" max="777" width="25.7109375" customWidth="1"/>
    <col min="778" max="778" width="27.42578125" customWidth="1"/>
    <col min="779" max="779" width="36.140625" customWidth="1"/>
    <col min="780" max="780" width="38.42578125" customWidth="1"/>
    <col min="1025" max="1025" width="22.5703125" customWidth="1"/>
    <col min="1026" max="1026" width="59.7109375" customWidth="1"/>
    <col min="1027" max="1027" width="34.5703125" customWidth="1"/>
    <col min="1028" max="1028" width="37.140625" customWidth="1"/>
    <col min="1029" max="1030" width="18" customWidth="1"/>
    <col min="1031" max="1031" width="17.42578125" customWidth="1"/>
    <col min="1032" max="1032" width="25" customWidth="1"/>
    <col min="1033" max="1033" width="25.7109375" customWidth="1"/>
    <col min="1034" max="1034" width="27.42578125" customWidth="1"/>
    <col min="1035" max="1035" width="36.140625" customWidth="1"/>
    <col min="1036" max="1036" width="38.42578125" customWidth="1"/>
    <col min="1281" max="1281" width="22.5703125" customWidth="1"/>
    <col min="1282" max="1282" width="59.7109375" customWidth="1"/>
    <col min="1283" max="1283" width="34.5703125" customWidth="1"/>
    <col min="1284" max="1284" width="37.140625" customWidth="1"/>
    <col min="1285" max="1286" width="18" customWidth="1"/>
    <col min="1287" max="1287" width="17.42578125" customWidth="1"/>
    <col min="1288" max="1288" width="25" customWidth="1"/>
    <col min="1289" max="1289" width="25.7109375" customWidth="1"/>
    <col min="1290" max="1290" width="27.42578125" customWidth="1"/>
    <col min="1291" max="1291" width="36.140625" customWidth="1"/>
    <col min="1292" max="1292" width="38.42578125" customWidth="1"/>
    <col min="1537" max="1537" width="22.5703125" customWidth="1"/>
    <col min="1538" max="1538" width="59.7109375" customWidth="1"/>
    <col min="1539" max="1539" width="34.5703125" customWidth="1"/>
    <col min="1540" max="1540" width="37.140625" customWidth="1"/>
    <col min="1541" max="1542" width="18" customWidth="1"/>
    <col min="1543" max="1543" width="17.42578125" customWidth="1"/>
    <col min="1544" max="1544" width="25" customWidth="1"/>
    <col min="1545" max="1545" width="25.7109375" customWidth="1"/>
    <col min="1546" max="1546" width="27.42578125" customWidth="1"/>
    <col min="1547" max="1547" width="36.140625" customWidth="1"/>
    <col min="1548" max="1548" width="38.42578125" customWidth="1"/>
    <col min="1793" max="1793" width="22.5703125" customWidth="1"/>
    <col min="1794" max="1794" width="59.7109375" customWidth="1"/>
    <col min="1795" max="1795" width="34.5703125" customWidth="1"/>
    <col min="1796" max="1796" width="37.140625" customWidth="1"/>
    <col min="1797" max="1798" width="18" customWidth="1"/>
    <col min="1799" max="1799" width="17.42578125" customWidth="1"/>
    <col min="1800" max="1800" width="25" customWidth="1"/>
    <col min="1801" max="1801" width="25.7109375" customWidth="1"/>
    <col min="1802" max="1802" width="27.42578125" customWidth="1"/>
    <col min="1803" max="1803" width="36.140625" customWidth="1"/>
    <col min="1804" max="1804" width="38.42578125" customWidth="1"/>
    <col min="2049" max="2049" width="22.5703125" customWidth="1"/>
    <col min="2050" max="2050" width="59.7109375" customWidth="1"/>
    <col min="2051" max="2051" width="34.5703125" customWidth="1"/>
    <col min="2052" max="2052" width="37.140625" customWidth="1"/>
    <col min="2053" max="2054" width="18" customWidth="1"/>
    <col min="2055" max="2055" width="17.42578125" customWidth="1"/>
    <col min="2056" max="2056" width="25" customWidth="1"/>
    <col min="2057" max="2057" width="25.7109375" customWidth="1"/>
    <col min="2058" max="2058" width="27.42578125" customWidth="1"/>
    <col min="2059" max="2059" width="36.140625" customWidth="1"/>
    <col min="2060" max="2060" width="38.42578125" customWidth="1"/>
    <col min="2305" max="2305" width="22.5703125" customWidth="1"/>
    <col min="2306" max="2306" width="59.7109375" customWidth="1"/>
    <col min="2307" max="2307" width="34.5703125" customWidth="1"/>
    <col min="2308" max="2308" width="37.140625" customWidth="1"/>
    <col min="2309" max="2310" width="18" customWidth="1"/>
    <col min="2311" max="2311" width="17.42578125" customWidth="1"/>
    <col min="2312" max="2312" width="25" customWidth="1"/>
    <col min="2313" max="2313" width="25.7109375" customWidth="1"/>
    <col min="2314" max="2314" width="27.42578125" customWidth="1"/>
    <col min="2315" max="2315" width="36.140625" customWidth="1"/>
    <col min="2316" max="2316" width="38.42578125" customWidth="1"/>
    <col min="2561" max="2561" width="22.5703125" customWidth="1"/>
    <col min="2562" max="2562" width="59.7109375" customWidth="1"/>
    <col min="2563" max="2563" width="34.5703125" customWidth="1"/>
    <col min="2564" max="2564" width="37.140625" customWidth="1"/>
    <col min="2565" max="2566" width="18" customWidth="1"/>
    <col min="2567" max="2567" width="17.42578125" customWidth="1"/>
    <col min="2568" max="2568" width="25" customWidth="1"/>
    <col min="2569" max="2569" width="25.7109375" customWidth="1"/>
    <col min="2570" max="2570" width="27.42578125" customWidth="1"/>
    <col min="2571" max="2571" width="36.140625" customWidth="1"/>
    <col min="2572" max="2572" width="38.42578125" customWidth="1"/>
    <col min="2817" max="2817" width="22.5703125" customWidth="1"/>
    <col min="2818" max="2818" width="59.7109375" customWidth="1"/>
    <col min="2819" max="2819" width="34.5703125" customWidth="1"/>
    <col min="2820" max="2820" width="37.140625" customWidth="1"/>
    <col min="2821" max="2822" width="18" customWidth="1"/>
    <col min="2823" max="2823" width="17.42578125" customWidth="1"/>
    <col min="2824" max="2824" width="25" customWidth="1"/>
    <col min="2825" max="2825" width="25.7109375" customWidth="1"/>
    <col min="2826" max="2826" width="27.42578125" customWidth="1"/>
    <col min="2827" max="2827" width="36.140625" customWidth="1"/>
    <col min="2828" max="2828" width="38.42578125" customWidth="1"/>
    <col min="3073" max="3073" width="22.5703125" customWidth="1"/>
    <col min="3074" max="3074" width="59.7109375" customWidth="1"/>
    <col min="3075" max="3075" width="34.5703125" customWidth="1"/>
    <col min="3076" max="3076" width="37.140625" customWidth="1"/>
    <col min="3077" max="3078" width="18" customWidth="1"/>
    <col min="3079" max="3079" width="17.42578125" customWidth="1"/>
    <col min="3080" max="3080" width="25" customWidth="1"/>
    <col min="3081" max="3081" width="25.7109375" customWidth="1"/>
    <col min="3082" max="3082" width="27.42578125" customWidth="1"/>
    <col min="3083" max="3083" width="36.140625" customWidth="1"/>
    <col min="3084" max="3084" width="38.42578125" customWidth="1"/>
    <col min="3329" max="3329" width="22.5703125" customWidth="1"/>
    <col min="3330" max="3330" width="59.7109375" customWidth="1"/>
    <col min="3331" max="3331" width="34.5703125" customWidth="1"/>
    <col min="3332" max="3332" width="37.140625" customWidth="1"/>
    <col min="3333" max="3334" width="18" customWidth="1"/>
    <col min="3335" max="3335" width="17.42578125" customWidth="1"/>
    <col min="3336" max="3336" width="25" customWidth="1"/>
    <col min="3337" max="3337" width="25.7109375" customWidth="1"/>
    <col min="3338" max="3338" width="27.42578125" customWidth="1"/>
    <col min="3339" max="3339" width="36.140625" customWidth="1"/>
    <col min="3340" max="3340" width="38.42578125" customWidth="1"/>
    <col min="3585" max="3585" width="22.5703125" customWidth="1"/>
    <col min="3586" max="3586" width="59.7109375" customWidth="1"/>
    <col min="3587" max="3587" width="34.5703125" customWidth="1"/>
    <col min="3588" max="3588" width="37.140625" customWidth="1"/>
    <col min="3589" max="3590" width="18" customWidth="1"/>
    <col min="3591" max="3591" width="17.42578125" customWidth="1"/>
    <col min="3592" max="3592" width="25" customWidth="1"/>
    <col min="3593" max="3593" width="25.7109375" customWidth="1"/>
    <col min="3594" max="3594" width="27.42578125" customWidth="1"/>
    <col min="3595" max="3595" width="36.140625" customWidth="1"/>
    <col min="3596" max="3596" width="38.42578125" customWidth="1"/>
    <col min="3841" max="3841" width="22.5703125" customWidth="1"/>
    <col min="3842" max="3842" width="59.7109375" customWidth="1"/>
    <col min="3843" max="3843" width="34.5703125" customWidth="1"/>
    <col min="3844" max="3844" width="37.140625" customWidth="1"/>
    <col min="3845" max="3846" width="18" customWidth="1"/>
    <col min="3847" max="3847" width="17.42578125" customWidth="1"/>
    <col min="3848" max="3848" width="25" customWidth="1"/>
    <col min="3849" max="3849" width="25.7109375" customWidth="1"/>
    <col min="3850" max="3850" width="27.42578125" customWidth="1"/>
    <col min="3851" max="3851" width="36.140625" customWidth="1"/>
    <col min="3852" max="3852" width="38.42578125" customWidth="1"/>
    <col min="4097" max="4097" width="22.5703125" customWidth="1"/>
    <col min="4098" max="4098" width="59.7109375" customWidth="1"/>
    <col min="4099" max="4099" width="34.5703125" customWidth="1"/>
    <col min="4100" max="4100" width="37.140625" customWidth="1"/>
    <col min="4101" max="4102" width="18" customWidth="1"/>
    <col min="4103" max="4103" width="17.42578125" customWidth="1"/>
    <col min="4104" max="4104" width="25" customWidth="1"/>
    <col min="4105" max="4105" width="25.7109375" customWidth="1"/>
    <col min="4106" max="4106" width="27.42578125" customWidth="1"/>
    <col min="4107" max="4107" width="36.140625" customWidth="1"/>
    <col min="4108" max="4108" width="38.42578125" customWidth="1"/>
    <col min="4353" max="4353" width="22.5703125" customWidth="1"/>
    <col min="4354" max="4354" width="59.7109375" customWidth="1"/>
    <col min="4355" max="4355" width="34.5703125" customWidth="1"/>
    <col min="4356" max="4356" width="37.140625" customWidth="1"/>
    <col min="4357" max="4358" width="18" customWidth="1"/>
    <col min="4359" max="4359" width="17.42578125" customWidth="1"/>
    <col min="4360" max="4360" width="25" customWidth="1"/>
    <col min="4361" max="4361" width="25.7109375" customWidth="1"/>
    <col min="4362" max="4362" width="27.42578125" customWidth="1"/>
    <col min="4363" max="4363" width="36.140625" customWidth="1"/>
    <col min="4364" max="4364" width="38.42578125" customWidth="1"/>
    <col min="4609" max="4609" width="22.5703125" customWidth="1"/>
    <col min="4610" max="4610" width="59.7109375" customWidth="1"/>
    <col min="4611" max="4611" width="34.5703125" customWidth="1"/>
    <col min="4612" max="4612" width="37.140625" customWidth="1"/>
    <col min="4613" max="4614" width="18" customWidth="1"/>
    <col min="4615" max="4615" width="17.42578125" customWidth="1"/>
    <col min="4616" max="4616" width="25" customWidth="1"/>
    <col min="4617" max="4617" width="25.7109375" customWidth="1"/>
    <col min="4618" max="4618" width="27.42578125" customWidth="1"/>
    <col min="4619" max="4619" width="36.140625" customWidth="1"/>
    <col min="4620" max="4620" width="38.42578125" customWidth="1"/>
    <col min="4865" max="4865" width="22.5703125" customWidth="1"/>
    <col min="4866" max="4866" width="59.7109375" customWidth="1"/>
    <col min="4867" max="4867" width="34.5703125" customWidth="1"/>
    <col min="4868" max="4868" width="37.140625" customWidth="1"/>
    <col min="4869" max="4870" width="18" customWidth="1"/>
    <col min="4871" max="4871" width="17.42578125" customWidth="1"/>
    <col min="4872" max="4872" width="25" customWidth="1"/>
    <col min="4873" max="4873" width="25.7109375" customWidth="1"/>
    <col min="4874" max="4874" width="27.42578125" customWidth="1"/>
    <col min="4875" max="4875" width="36.140625" customWidth="1"/>
    <col min="4876" max="4876" width="38.42578125" customWidth="1"/>
    <col min="5121" max="5121" width="22.5703125" customWidth="1"/>
    <col min="5122" max="5122" width="59.7109375" customWidth="1"/>
    <col min="5123" max="5123" width="34.5703125" customWidth="1"/>
    <col min="5124" max="5124" width="37.140625" customWidth="1"/>
    <col min="5125" max="5126" width="18" customWidth="1"/>
    <col min="5127" max="5127" width="17.42578125" customWidth="1"/>
    <col min="5128" max="5128" width="25" customWidth="1"/>
    <col min="5129" max="5129" width="25.7109375" customWidth="1"/>
    <col min="5130" max="5130" width="27.42578125" customWidth="1"/>
    <col min="5131" max="5131" width="36.140625" customWidth="1"/>
    <col min="5132" max="5132" width="38.42578125" customWidth="1"/>
    <col min="5377" max="5377" width="22.5703125" customWidth="1"/>
    <col min="5378" max="5378" width="59.7109375" customWidth="1"/>
    <col min="5379" max="5379" width="34.5703125" customWidth="1"/>
    <col min="5380" max="5380" width="37.140625" customWidth="1"/>
    <col min="5381" max="5382" width="18" customWidth="1"/>
    <col min="5383" max="5383" width="17.42578125" customWidth="1"/>
    <col min="5384" max="5384" width="25" customWidth="1"/>
    <col min="5385" max="5385" width="25.7109375" customWidth="1"/>
    <col min="5386" max="5386" width="27.42578125" customWidth="1"/>
    <col min="5387" max="5387" width="36.140625" customWidth="1"/>
    <col min="5388" max="5388" width="38.42578125" customWidth="1"/>
    <col min="5633" max="5633" width="22.5703125" customWidth="1"/>
    <col min="5634" max="5634" width="59.7109375" customWidth="1"/>
    <col min="5635" max="5635" width="34.5703125" customWidth="1"/>
    <col min="5636" max="5636" width="37.140625" customWidth="1"/>
    <col min="5637" max="5638" width="18" customWidth="1"/>
    <col min="5639" max="5639" width="17.42578125" customWidth="1"/>
    <col min="5640" max="5640" width="25" customWidth="1"/>
    <col min="5641" max="5641" width="25.7109375" customWidth="1"/>
    <col min="5642" max="5642" width="27.42578125" customWidth="1"/>
    <col min="5643" max="5643" width="36.140625" customWidth="1"/>
    <col min="5644" max="5644" width="38.42578125" customWidth="1"/>
    <col min="5889" max="5889" width="22.5703125" customWidth="1"/>
    <col min="5890" max="5890" width="59.7109375" customWidth="1"/>
    <col min="5891" max="5891" width="34.5703125" customWidth="1"/>
    <col min="5892" max="5892" width="37.140625" customWidth="1"/>
    <col min="5893" max="5894" width="18" customWidth="1"/>
    <col min="5895" max="5895" width="17.42578125" customWidth="1"/>
    <col min="5896" max="5896" width="25" customWidth="1"/>
    <col min="5897" max="5897" width="25.7109375" customWidth="1"/>
    <col min="5898" max="5898" width="27.42578125" customWidth="1"/>
    <col min="5899" max="5899" width="36.140625" customWidth="1"/>
    <col min="5900" max="5900" width="38.42578125" customWidth="1"/>
    <col min="6145" max="6145" width="22.5703125" customWidth="1"/>
    <col min="6146" max="6146" width="59.7109375" customWidth="1"/>
    <col min="6147" max="6147" width="34.5703125" customWidth="1"/>
    <col min="6148" max="6148" width="37.140625" customWidth="1"/>
    <col min="6149" max="6150" width="18" customWidth="1"/>
    <col min="6151" max="6151" width="17.42578125" customWidth="1"/>
    <col min="6152" max="6152" width="25" customWidth="1"/>
    <col min="6153" max="6153" width="25.7109375" customWidth="1"/>
    <col min="6154" max="6154" width="27.42578125" customWidth="1"/>
    <col min="6155" max="6155" width="36.140625" customWidth="1"/>
    <col min="6156" max="6156" width="38.42578125" customWidth="1"/>
    <col min="6401" max="6401" width="22.5703125" customWidth="1"/>
    <col min="6402" max="6402" width="59.7109375" customWidth="1"/>
    <col min="6403" max="6403" width="34.5703125" customWidth="1"/>
    <col min="6404" max="6404" width="37.140625" customWidth="1"/>
    <col min="6405" max="6406" width="18" customWidth="1"/>
    <col min="6407" max="6407" width="17.42578125" customWidth="1"/>
    <col min="6408" max="6408" width="25" customWidth="1"/>
    <col min="6409" max="6409" width="25.7109375" customWidth="1"/>
    <col min="6410" max="6410" width="27.42578125" customWidth="1"/>
    <col min="6411" max="6411" width="36.140625" customWidth="1"/>
    <col min="6412" max="6412" width="38.42578125" customWidth="1"/>
    <col min="6657" max="6657" width="22.5703125" customWidth="1"/>
    <col min="6658" max="6658" width="59.7109375" customWidth="1"/>
    <col min="6659" max="6659" width="34.5703125" customWidth="1"/>
    <col min="6660" max="6660" width="37.140625" customWidth="1"/>
    <col min="6661" max="6662" width="18" customWidth="1"/>
    <col min="6663" max="6663" width="17.42578125" customWidth="1"/>
    <col min="6664" max="6664" width="25" customWidth="1"/>
    <col min="6665" max="6665" width="25.7109375" customWidth="1"/>
    <col min="6666" max="6666" width="27.42578125" customWidth="1"/>
    <col min="6667" max="6667" width="36.140625" customWidth="1"/>
    <col min="6668" max="6668" width="38.42578125" customWidth="1"/>
    <col min="6913" max="6913" width="22.5703125" customWidth="1"/>
    <col min="6914" max="6914" width="59.7109375" customWidth="1"/>
    <col min="6915" max="6915" width="34.5703125" customWidth="1"/>
    <col min="6916" max="6916" width="37.140625" customWidth="1"/>
    <col min="6917" max="6918" width="18" customWidth="1"/>
    <col min="6919" max="6919" width="17.42578125" customWidth="1"/>
    <col min="6920" max="6920" width="25" customWidth="1"/>
    <col min="6921" max="6921" width="25.7109375" customWidth="1"/>
    <col min="6922" max="6922" width="27.42578125" customWidth="1"/>
    <col min="6923" max="6923" width="36.140625" customWidth="1"/>
    <col min="6924" max="6924" width="38.42578125" customWidth="1"/>
    <col min="7169" max="7169" width="22.5703125" customWidth="1"/>
    <col min="7170" max="7170" width="59.7109375" customWidth="1"/>
    <col min="7171" max="7171" width="34.5703125" customWidth="1"/>
    <col min="7172" max="7172" width="37.140625" customWidth="1"/>
    <col min="7173" max="7174" width="18" customWidth="1"/>
    <col min="7175" max="7175" width="17.42578125" customWidth="1"/>
    <col min="7176" max="7176" width="25" customWidth="1"/>
    <col min="7177" max="7177" width="25.7109375" customWidth="1"/>
    <col min="7178" max="7178" width="27.42578125" customWidth="1"/>
    <col min="7179" max="7179" width="36.140625" customWidth="1"/>
    <col min="7180" max="7180" width="38.42578125" customWidth="1"/>
    <col min="7425" max="7425" width="22.5703125" customWidth="1"/>
    <col min="7426" max="7426" width="59.7109375" customWidth="1"/>
    <col min="7427" max="7427" width="34.5703125" customWidth="1"/>
    <col min="7428" max="7428" width="37.140625" customWidth="1"/>
    <col min="7429" max="7430" width="18" customWidth="1"/>
    <col min="7431" max="7431" width="17.42578125" customWidth="1"/>
    <col min="7432" max="7432" width="25" customWidth="1"/>
    <col min="7433" max="7433" width="25.7109375" customWidth="1"/>
    <col min="7434" max="7434" width="27.42578125" customWidth="1"/>
    <col min="7435" max="7435" width="36.140625" customWidth="1"/>
    <col min="7436" max="7436" width="38.42578125" customWidth="1"/>
    <col min="7681" max="7681" width="22.5703125" customWidth="1"/>
    <col min="7682" max="7682" width="59.7109375" customWidth="1"/>
    <col min="7683" max="7683" width="34.5703125" customWidth="1"/>
    <col min="7684" max="7684" width="37.140625" customWidth="1"/>
    <col min="7685" max="7686" width="18" customWidth="1"/>
    <col min="7687" max="7687" width="17.42578125" customWidth="1"/>
    <col min="7688" max="7688" width="25" customWidth="1"/>
    <col min="7689" max="7689" width="25.7109375" customWidth="1"/>
    <col min="7690" max="7690" width="27.42578125" customWidth="1"/>
    <col min="7691" max="7691" width="36.140625" customWidth="1"/>
    <col min="7692" max="7692" width="38.42578125" customWidth="1"/>
    <col min="7937" max="7937" width="22.5703125" customWidth="1"/>
    <col min="7938" max="7938" width="59.7109375" customWidth="1"/>
    <col min="7939" max="7939" width="34.5703125" customWidth="1"/>
    <col min="7940" max="7940" width="37.140625" customWidth="1"/>
    <col min="7941" max="7942" width="18" customWidth="1"/>
    <col min="7943" max="7943" width="17.42578125" customWidth="1"/>
    <col min="7944" max="7944" width="25" customWidth="1"/>
    <col min="7945" max="7945" width="25.7109375" customWidth="1"/>
    <col min="7946" max="7946" width="27.42578125" customWidth="1"/>
    <col min="7947" max="7947" width="36.140625" customWidth="1"/>
    <col min="7948" max="7948" width="38.42578125" customWidth="1"/>
    <col min="8193" max="8193" width="22.5703125" customWidth="1"/>
    <col min="8194" max="8194" width="59.7109375" customWidth="1"/>
    <col min="8195" max="8195" width="34.5703125" customWidth="1"/>
    <col min="8196" max="8196" width="37.140625" customWidth="1"/>
    <col min="8197" max="8198" width="18" customWidth="1"/>
    <col min="8199" max="8199" width="17.42578125" customWidth="1"/>
    <col min="8200" max="8200" width="25" customWidth="1"/>
    <col min="8201" max="8201" width="25.7109375" customWidth="1"/>
    <col min="8202" max="8202" width="27.42578125" customWidth="1"/>
    <col min="8203" max="8203" width="36.140625" customWidth="1"/>
    <col min="8204" max="8204" width="38.42578125" customWidth="1"/>
    <col min="8449" max="8449" width="22.5703125" customWidth="1"/>
    <col min="8450" max="8450" width="59.7109375" customWidth="1"/>
    <col min="8451" max="8451" width="34.5703125" customWidth="1"/>
    <col min="8452" max="8452" width="37.140625" customWidth="1"/>
    <col min="8453" max="8454" width="18" customWidth="1"/>
    <col min="8455" max="8455" width="17.42578125" customWidth="1"/>
    <col min="8456" max="8456" width="25" customWidth="1"/>
    <col min="8457" max="8457" width="25.7109375" customWidth="1"/>
    <col min="8458" max="8458" width="27.42578125" customWidth="1"/>
    <col min="8459" max="8459" width="36.140625" customWidth="1"/>
    <col min="8460" max="8460" width="38.42578125" customWidth="1"/>
    <col min="8705" max="8705" width="22.5703125" customWidth="1"/>
    <col min="8706" max="8706" width="59.7109375" customWidth="1"/>
    <col min="8707" max="8707" width="34.5703125" customWidth="1"/>
    <col min="8708" max="8708" width="37.140625" customWidth="1"/>
    <col min="8709" max="8710" width="18" customWidth="1"/>
    <col min="8711" max="8711" width="17.42578125" customWidth="1"/>
    <col min="8712" max="8712" width="25" customWidth="1"/>
    <col min="8713" max="8713" width="25.7109375" customWidth="1"/>
    <col min="8714" max="8714" width="27.42578125" customWidth="1"/>
    <col min="8715" max="8715" width="36.140625" customWidth="1"/>
    <col min="8716" max="8716" width="38.42578125" customWidth="1"/>
    <col min="8961" max="8961" width="22.5703125" customWidth="1"/>
    <col min="8962" max="8962" width="59.7109375" customWidth="1"/>
    <col min="8963" max="8963" width="34.5703125" customWidth="1"/>
    <col min="8964" max="8964" width="37.140625" customWidth="1"/>
    <col min="8965" max="8966" width="18" customWidth="1"/>
    <col min="8967" max="8967" width="17.42578125" customWidth="1"/>
    <col min="8968" max="8968" width="25" customWidth="1"/>
    <col min="8969" max="8969" width="25.7109375" customWidth="1"/>
    <col min="8970" max="8970" width="27.42578125" customWidth="1"/>
    <col min="8971" max="8971" width="36.140625" customWidth="1"/>
    <col min="8972" max="8972" width="38.42578125" customWidth="1"/>
    <col min="9217" max="9217" width="22.5703125" customWidth="1"/>
    <col min="9218" max="9218" width="59.7109375" customWidth="1"/>
    <col min="9219" max="9219" width="34.5703125" customWidth="1"/>
    <col min="9220" max="9220" width="37.140625" customWidth="1"/>
    <col min="9221" max="9222" width="18" customWidth="1"/>
    <col min="9223" max="9223" width="17.42578125" customWidth="1"/>
    <col min="9224" max="9224" width="25" customWidth="1"/>
    <col min="9225" max="9225" width="25.7109375" customWidth="1"/>
    <col min="9226" max="9226" width="27.42578125" customWidth="1"/>
    <col min="9227" max="9227" width="36.140625" customWidth="1"/>
    <col min="9228" max="9228" width="38.42578125" customWidth="1"/>
    <col min="9473" max="9473" width="22.5703125" customWidth="1"/>
    <col min="9474" max="9474" width="59.7109375" customWidth="1"/>
    <col min="9475" max="9475" width="34.5703125" customWidth="1"/>
    <col min="9476" max="9476" width="37.140625" customWidth="1"/>
    <col min="9477" max="9478" width="18" customWidth="1"/>
    <col min="9479" max="9479" width="17.42578125" customWidth="1"/>
    <col min="9480" max="9480" width="25" customWidth="1"/>
    <col min="9481" max="9481" width="25.7109375" customWidth="1"/>
    <col min="9482" max="9482" width="27.42578125" customWidth="1"/>
    <col min="9483" max="9483" width="36.140625" customWidth="1"/>
    <col min="9484" max="9484" width="38.42578125" customWidth="1"/>
    <col min="9729" max="9729" width="22.5703125" customWidth="1"/>
    <col min="9730" max="9730" width="59.7109375" customWidth="1"/>
    <col min="9731" max="9731" width="34.5703125" customWidth="1"/>
    <col min="9732" max="9732" width="37.140625" customWidth="1"/>
    <col min="9733" max="9734" width="18" customWidth="1"/>
    <col min="9735" max="9735" width="17.42578125" customWidth="1"/>
    <col min="9736" max="9736" width="25" customWidth="1"/>
    <col min="9737" max="9737" width="25.7109375" customWidth="1"/>
    <col min="9738" max="9738" width="27.42578125" customWidth="1"/>
    <col min="9739" max="9739" width="36.140625" customWidth="1"/>
    <col min="9740" max="9740" width="38.42578125" customWidth="1"/>
    <col min="9985" max="9985" width="22.5703125" customWidth="1"/>
    <col min="9986" max="9986" width="59.7109375" customWidth="1"/>
    <col min="9987" max="9987" width="34.5703125" customWidth="1"/>
    <col min="9988" max="9988" width="37.140625" customWidth="1"/>
    <col min="9989" max="9990" width="18" customWidth="1"/>
    <col min="9991" max="9991" width="17.42578125" customWidth="1"/>
    <col min="9992" max="9992" width="25" customWidth="1"/>
    <col min="9993" max="9993" width="25.7109375" customWidth="1"/>
    <col min="9994" max="9994" width="27.42578125" customWidth="1"/>
    <col min="9995" max="9995" width="36.140625" customWidth="1"/>
    <col min="9996" max="9996" width="38.42578125" customWidth="1"/>
    <col min="10241" max="10241" width="22.5703125" customWidth="1"/>
    <col min="10242" max="10242" width="59.7109375" customWidth="1"/>
    <col min="10243" max="10243" width="34.5703125" customWidth="1"/>
    <col min="10244" max="10244" width="37.140625" customWidth="1"/>
    <col min="10245" max="10246" width="18" customWidth="1"/>
    <col min="10247" max="10247" width="17.42578125" customWidth="1"/>
    <col min="10248" max="10248" width="25" customWidth="1"/>
    <col min="10249" max="10249" width="25.7109375" customWidth="1"/>
    <col min="10250" max="10250" width="27.42578125" customWidth="1"/>
    <col min="10251" max="10251" width="36.140625" customWidth="1"/>
    <col min="10252" max="10252" width="38.42578125" customWidth="1"/>
    <col min="10497" max="10497" width="22.5703125" customWidth="1"/>
    <col min="10498" max="10498" width="59.7109375" customWidth="1"/>
    <col min="10499" max="10499" width="34.5703125" customWidth="1"/>
    <col min="10500" max="10500" width="37.140625" customWidth="1"/>
    <col min="10501" max="10502" width="18" customWidth="1"/>
    <col min="10503" max="10503" width="17.42578125" customWidth="1"/>
    <col min="10504" max="10504" width="25" customWidth="1"/>
    <col min="10505" max="10505" width="25.7109375" customWidth="1"/>
    <col min="10506" max="10506" width="27.42578125" customWidth="1"/>
    <col min="10507" max="10507" width="36.140625" customWidth="1"/>
    <col min="10508" max="10508" width="38.42578125" customWidth="1"/>
    <col min="10753" max="10753" width="22.5703125" customWidth="1"/>
    <col min="10754" max="10754" width="59.7109375" customWidth="1"/>
    <col min="10755" max="10755" width="34.5703125" customWidth="1"/>
    <col min="10756" max="10756" width="37.140625" customWidth="1"/>
    <col min="10757" max="10758" width="18" customWidth="1"/>
    <col min="10759" max="10759" width="17.42578125" customWidth="1"/>
    <col min="10760" max="10760" width="25" customWidth="1"/>
    <col min="10761" max="10761" width="25.7109375" customWidth="1"/>
    <col min="10762" max="10762" width="27.42578125" customWidth="1"/>
    <col min="10763" max="10763" width="36.140625" customWidth="1"/>
    <col min="10764" max="10764" width="38.42578125" customWidth="1"/>
    <col min="11009" max="11009" width="22.5703125" customWidth="1"/>
    <col min="11010" max="11010" width="59.7109375" customWidth="1"/>
    <col min="11011" max="11011" width="34.5703125" customWidth="1"/>
    <col min="11012" max="11012" width="37.140625" customWidth="1"/>
    <col min="11013" max="11014" width="18" customWidth="1"/>
    <col min="11015" max="11015" width="17.42578125" customWidth="1"/>
    <col min="11016" max="11016" width="25" customWidth="1"/>
    <col min="11017" max="11017" width="25.7109375" customWidth="1"/>
    <col min="11018" max="11018" width="27.42578125" customWidth="1"/>
    <col min="11019" max="11019" width="36.140625" customWidth="1"/>
    <col min="11020" max="11020" width="38.42578125" customWidth="1"/>
    <col min="11265" max="11265" width="22.5703125" customWidth="1"/>
    <col min="11266" max="11266" width="59.7109375" customWidth="1"/>
    <col min="11267" max="11267" width="34.5703125" customWidth="1"/>
    <col min="11268" max="11268" width="37.140625" customWidth="1"/>
    <col min="11269" max="11270" width="18" customWidth="1"/>
    <col min="11271" max="11271" width="17.42578125" customWidth="1"/>
    <col min="11272" max="11272" width="25" customWidth="1"/>
    <col min="11273" max="11273" width="25.7109375" customWidth="1"/>
    <col min="11274" max="11274" width="27.42578125" customWidth="1"/>
    <col min="11275" max="11275" width="36.140625" customWidth="1"/>
    <col min="11276" max="11276" width="38.42578125" customWidth="1"/>
    <col min="11521" max="11521" width="22.5703125" customWidth="1"/>
    <col min="11522" max="11522" width="59.7109375" customWidth="1"/>
    <col min="11523" max="11523" width="34.5703125" customWidth="1"/>
    <col min="11524" max="11524" width="37.140625" customWidth="1"/>
    <col min="11525" max="11526" width="18" customWidth="1"/>
    <col min="11527" max="11527" width="17.42578125" customWidth="1"/>
    <col min="11528" max="11528" width="25" customWidth="1"/>
    <col min="11529" max="11529" width="25.7109375" customWidth="1"/>
    <col min="11530" max="11530" width="27.42578125" customWidth="1"/>
    <col min="11531" max="11531" width="36.140625" customWidth="1"/>
    <col min="11532" max="11532" width="38.42578125" customWidth="1"/>
    <col min="11777" max="11777" width="22.5703125" customWidth="1"/>
    <col min="11778" max="11778" width="59.7109375" customWidth="1"/>
    <col min="11779" max="11779" width="34.5703125" customWidth="1"/>
    <col min="11780" max="11780" width="37.140625" customWidth="1"/>
    <col min="11781" max="11782" width="18" customWidth="1"/>
    <col min="11783" max="11783" width="17.42578125" customWidth="1"/>
    <col min="11784" max="11784" width="25" customWidth="1"/>
    <col min="11785" max="11785" width="25.7109375" customWidth="1"/>
    <col min="11786" max="11786" width="27.42578125" customWidth="1"/>
    <col min="11787" max="11787" width="36.140625" customWidth="1"/>
    <col min="11788" max="11788" width="38.42578125" customWidth="1"/>
    <col min="12033" max="12033" width="22.5703125" customWidth="1"/>
    <col min="12034" max="12034" width="59.7109375" customWidth="1"/>
    <col min="12035" max="12035" width="34.5703125" customWidth="1"/>
    <col min="12036" max="12036" width="37.140625" customWidth="1"/>
    <col min="12037" max="12038" width="18" customWidth="1"/>
    <col min="12039" max="12039" width="17.42578125" customWidth="1"/>
    <col min="12040" max="12040" width="25" customWidth="1"/>
    <col min="12041" max="12041" width="25.7109375" customWidth="1"/>
    <col min="12042" max="12042" width="27.42578125" customWidth="1"/>
    <col min="12043" max="12043" width="36.140625" customWidth="1"/>
    <col min="12044" max="12044" width="38.42578125" customWidth="1"/>
    <col min="12289" max="12289" width="22.5703125" customWidth="1"/>
    <col min="12290" max="12290" width="59.7109375" customWidth="1"/>
    <col min="12291" max="12291" width="34.5703125" customWidth="1"/>
    <col min="12292" max="12292" width="37.140625" customWidth="1"/>
    <col min="12293" max="12294" width="18" customWidth="1"/>
    <col min="12295" max="12295" width="17.42578125" customWidth="1"/>
    <col min="12296" max="12296" width="25" customWidth="1"/>
    <col min="12297" max="12297" width="25.7109375" customWidth="1"/>
    <col min="12298" max="12298" width="27.42578125" customWidth="1"/>
    <col min="12299" max="12299" width="36.140625" customWidth="1"/>
    <col min="12300" max="12300" width="38.42578125" customWidth="1"/>
    <col min="12545" max="12545" width="22.5703125" customWidth="1"/>
    <col min="12546" max="12546" width="59.7109375" customWidth="1"/>
    <col min="12547" max="12547" width="34.5703125" customWidth="1"/>
    <col min="12548" max="12548" width="37.140625" customWidth="1"/>
    <col min="12549" max="12550" width="18" customWidth="1"/>
    <col min="12551" max="12551" width="17.42578125" customWidth="1"/>
    <col min="12552" max="12552" width="25" customWidth="1"/>
    <col min="12553" max="12553" width="25.7109375" customWidth="1"/>
    <col min="12554" max="12554" width="27.42578125" customWidth="1"/>
    <col min="12555" max="12555" width="36.140625" customWidth="1"/>
    <col min="12556" max="12556" width="38.42578125" customWidth="1"/>
    <col min="12801" max="12801" width="22.5703125" customWidth="1"/>
    <col min="12802" max="12802" width="59.7109375" customWidth="1"/>
    <col min="12803" max="12803" width="34.5703125" customWidth="1"/>
    <col min="12804" max="12804" width="37.140625" customWidth="1"/>
    <col min="12805" max="12806" width="18" customWidth="1"/>
    <col min="12807" max="12807" width="17.42578125" customWidth="1"/>
    <col min="12808" max="12808" width="25" customWidth="1"/>
    <col min="12809" max="12809" width="25.7109375" customWidth="1"/>
    <col min="12810" max="12810" width="27.42578125" customWidth="1"/>
    <col min="12811" max="12811" width="36.140625" customWidth="1"/>
    <col min="12812" max="12812" width="38.42578125" customWidth="1"/>
    <col min="13057" max="13057" width="22.5703125" customWidth="1"/>
    <col min="13058" max="13058" width="59.7109375" customWidth="1"/>
    <col min="13059" max="13059" width="34.5703125" customWidth="1"/>
    <col min="13060" max="13060" width="37.140625" customWidth="1"/>
    <col min="13061" max="13062" width="18" customWidth="1"/>
    <col min="13063" max="13063" width="17.42578125" customWidth="1"/>
    <col min="13064" max="13064" width="25" customWidth="1"/>
    <col min="13065" max="13065" width="25.7109375" customWidth="1"/>
    <col min="13066" max="13066" width="27.42578125" customWidth="1"/>
    <col min="13067" max="13067" width="36.140625" customWidth="1"/>
    <col min="13068" max="13068" width="38.42578125" customWidth="1"/>
    <col min="13313" max="13313" width="22.5703125" customWidth="1"/>
    <col min="13314" max="13314" width="59.7109375" customWidth="1"/>
    <col min="13315" max="13315" width="34.5703125" customWidth="1"/>
    <col min="13316" max="13316" width="37.140625" customWidth="1"/>
    <col min="13317" max="13318" width="18" customWidth="1"/>
    <col min="13319" max="13319" width="17.42578125" customWidth="1"/>
    <col min="13320" max="13320" width="25" customWidth="1"/>
    <col min="13321" max="13321" width="25.7109375" customWidth="1"/>
    <col min="13322" max="13322" width="27.42578125" customWidth="1"/>
    <col min="13323" max="13323" width="36.140625" customWidth="1"/>
    <col min="13324" max="13324" width="38.42578125" customWidth="1"/>
    <col min="13569" max="13569" width="22.5703125" customWidth="1"/>
    <col min="13570" max="13570" width="59.7109375" customWidth="1"/>
    <col min="13571" max="13571" width="34.5703125" customWidth="1"/>
    <col min="13572" max="13572" width="37.140625" customWidth="1"/>
    <col min="13573" max="13574" width="18" customWidth="1"/>
    <col min="13575" max="13575" width="17.42578125" customWidth="1"/>
    <col min="13576" max="13576" width="25" customWidth="1"/>
    <col min="13577" max="13577" width="25.7109375" customWidth="1"/>
    <col min="13578" max="13578" width="27.42578125" customWidth="1"/>
    <col min="13579" max="13579" width="36.140625" customWidth="1"/>
    <col min="13580" max="13580" width="38.42578125" customWidth="1"/>
    <col min="13825" max="13825" width="22.5703125" customWidth="1"/>
    <col min="13826" max="13826" width="59.7109375" customWidth="1"/>
    <col min="13827" max="13827" width="34.5703125" customWidth="1"/>
    <col min="13828" max="13828" width="37.140625" customWidth="1"/>
    <col min="13829" max="13830" width="18" customWidth="1"/>
    <col min="13831" max="13831" width="17.42578125" customWidth="1"/>
    <col min="13832" max="13832" width="25" customWidth="1"/>
    <col min="13833" max="13833" width="25.7109375" customWidth="1"/>
    <col min="13834" max="13834" width="27.42578125" customWidth="1"/>
    <col min="13835" max="13835" width="36.140625" customWidth="1"/>
    <col min="13836" max="13836" width="38.42578125" customWidth="1"/>
    <col min="14081" max="14081" width="22.5703125" customWidth="1"/>
    <col min="14082" max="14082" width="59.7109375" customWidth="1"/>
    <col min="14083" max="14083" width="34.5703125" customWidth="1"/>
    <col min="14084" max="14084" width="37.140625" customWidth="1"/>
    <col min="14085" max="14086" width="18" customWidth="1"/>
    <col min="14087" max="14087" width="17.42578125" customWidth="1"/>
    <col min="14088" max="14088" width="25" customWidth="1"/>
    <col min="14089" max="14089" width="25.7109375" customWidth="1"/>
    <col min="14090" max="14090" width="27.42578125" customWidth="1"/>
    <col min="14091" max="14091" width="36.140625" customWidth="1"/>
    <col min="14092" max="14092" width="38.42578125" customWidth="1"/>
    <col min="14337" max="14337" width="22.5703125" customWidth="1"/>
    <col min="14338" max="14338" width="59.7109375" customWidth="1"/>
    <col min="14339" max="14339" width="34.5703125" customWidth="1"/>
    <col min="14340" max="14340" width="37.140625" customWidth="1"/>
    <col min="14341" max="14342" width="18" customWidth="1"/>
    <col min="14343" max="14343" width="17.42578125" customWidth="1"/>
    <col min="14344" max="14344" width="25" customWidth="1"/>
    <col min="14345" max="14345" width="25.7109375" customWidth="1"/>
    <col min="14346" max="14346" width="27.42578125" customWidth="1"/>
    <col min="14347" max="14347" width="36.140625" customWidth="1"/>
    <col min="14348" max="14348" width="38.42578125" customWidth="1"/>
    <col min="14593" max="14593" width="22.5703125" customWidth="1"/>
    <col min="14594" max="14594" width="59.7109375" customWidth="1"/>
    <col min="14595" max="14595" width="34.5703125" customWidth="1"/>
    <col min="14596" max="14596" width="37.140625" customWidth="1"/>
    <col min="14597" max="14598" width="18" customWidth="1"/>
    <col min="14599" max="14599" width="17.42578125" customWidth="1"/>
    <col min="14600" max="14600" width="25" customWidth="1"/>
    <col min="14601" max="14601" width="25.7109375" customWidth="1"/>
    <col min="14602" max="14602" width="27.42578125" customWidth="1"/>
    <col min="14603" max="14603" width="36.140625" customWidth="1"/>
    <col min="14604" max="14604" width="38.42578125" customWidth="1"/>
    <col min="14849" max="14849" width="22.5703125" customWidth="1"/>
    <col min="14850" max="14850" width="59.7109375" customWidth="1"/>
    <col min="14851" max="14851" width="34.5703125" customWidth="1"/>
    <col min="14852" max="14852" width="37.140625" customWidth="1"/>
    <col min="14853" max="14854" width="18" customWidth="1"/>
    <col min="14855" max="14855" width="17.42578125" customWidth="1"/>
    <col min="14856" max="14856" width="25" customWidth="1"/>
    <col min="14857" max="14857" width="25.7109375" customWidth="1"/>
    <col min="14858" max="14858" width="27.42578125" customWidth="1"/>
    <col min="14859" max="14859" width="36.140625" customWidth="1"/>
    <col min="14860" max="14860" width="38.42578125" customWidth="1"/>
    <col min="15105" max="15105" width="22.5703125" customWidth="1"/>
    <col min="15106" max="15106" width="59.7109375" customWidth="1"/>
    <col min="15107" max="15107" width="34.5703125" customWidth="1"/>
    <col min="15108" max="15108" width="37.140625" customWidth="1"/>
    <col min="15109" max="15110" width="18" customWidth="1"/>
    <col min="15111" max="15111" width="17.42578125" customWidth="1"/>
    <col min="15112" max="15112" width="25" customWidth="1"/>
    <col min="15113" max="15113" width="25.7109375" customWidth="1"/>
    <col min="15114" max="15114" width="27.42578125" customWidth="1"/>
    <col min="15115" max="15115" width="36.140625" customWidth="1"/>
    <col min="15116" max="15116" width="38.42578125" customWidth="1"/>
    <col min="15361" max="15361" width="22.5703125" customWidth="1"/>
    <col min="15362" max="15362" width="59.7109375" customWidth="1"/>
    <col min="15363" max="15363" width="34.5703125" customWidth="1"/>
    <col min="15364" max="15364" width="37.140625" customWidth="1"/>
    <col min="15365" max="15366" width="18" customWidth="1"/>
    <col min="15367" max="15367" width="17.42578125" customWidth="1"/>
    <col min="15368" max="15368" width="25" customWidth="1"/>
    <col min="15369" max="15369" width="25.7109375" customWidth="1"/>
    <col min="15370" max="15370" width="27.42578125" customWidth="1"/>
    <col min="15371" max="15371" width="36.140625" customWidth="1"/>
    <col min="15372" max="15372" width="38.42578125" customWidth="1"/>
    <col min="15617" max="15617" width="22.5703125" customWidth="1"/>
    <col min="15618" max="15618" width="59.7109375" customWidth="1"/>
    <col min="15619" max="15619" width="34.5703125" customWidth="1"/>
    <col min="15620" max="15620" width="37.140625" customWidth="1"/>
    <col min="15621" max="15622" width="18" customWidth="1"/>
    <col min="15623" max="15623" width="17.42578125" customWidth="1"/>
    <col min="15624" max="15624" width="25" customWidth="1"/>
    <col min="15625" max="15625" width="25.7109375" customWidth="1"/>
    <col min="15626" max="15626" width="27.42578125" customWidth="1"/>
    <col min="15627" max="15627" width="36.140625" customWidth="1"/>
    <col min="15628" max="15628" width="38.42578125" customWidth="1"/>
    <col min="15873" max="15873" width="22.5703125" customWidth="1"/>
    <col min="15874" max="15874" width="59.7109375" customWidth="1"/>
    <col min="15875" max="15875" width="34.5703125" customWidth="1"/>
    <col min="15876" max="15876" width="37.140625" customWidth="1"/>
    <col min="15877" max="15878" width="18" customWidth="1"/>
    <col min="15879" max="15879" width="17.42578125" customWidth="1"/>
    <col min="15880" max="15880" width="25" customWidth="1"/>
    <col min="15881" max="15881" width="25.7109375" customWidth="1"/>
    <col min="15882" max="15882" width="27.42578125" customWidth="1"/>
    <col min="15883" max="15883" width="36.140625" customWidth="1"/>
    <col min="15884" max="15884" width="38.42578125" customWidth="1"/>
    <col min="16129" max="16129" width="22.5703125" customWidth="1"/>
    <col min="16130" max="16130" width="59.7109375" customWidth="1"/>
    <col min="16131" max="16131" width="34.5703125" customWidth="1"/>
    <col min="16132" max="16132" width="37.140625" customWidth="1"/>
    <col min="16133" max="16134" width="18" customWidth="1"/>
    <col min="16135" max="16135" width="17.42578125" customWidth="1"/>
    <col min="16136" max="16136" width="25" customWidth="1"/>
    <col min="16137" max="16137" width="25.7109375" customWidth="1"/>
    <col min="16138" max="16138" width="27.42578125" customWidth="1"/>
    <col min="16139" max="16139" width="36.140625" customWidth="1"/>
    <col min="16140" max="16140" width="38.42578125" customWidth="1"/>
  </cols>
  <sheetData>
    <row r="1" spans="1:12" ht="20.25" customHeight="1" thickBot="1" x14ac:dyDescent="0.3">
      <c r="A1" s="539" t="s">
        <v>0</v>
      </c>
      <c r="B1" s="540"/>
      <c r="C1" s="541" t="s">
        <v>1432</v>
      </c>
      <c r="D1" s="542"/>
      <c r="E1" s="542"/>
      <c r="F1" s="542"/>
      <c r="G1" s="542"/>
      <c r="H1" s="542"/>
      <c r="I1" s="542"/>
      <c r="J1" s="542"/>
      <c r="K1" s="543"/>
    </row>
    <row r="2" spans="1:12" ht="22.5" customHeight="1" thickBot="1" x14ac:dyDescent="0.3">
      <c r="A2" s="539" t="s">
        <v>2</v>
      </c>
      <c r="B2" s="540"/>
      <c r="C2" s="541" t="s">
        <v>1433</v>
      </c>
      <c r="D2" s="542"/>
      <c r="E2" s="542"/>
      <c r="F2" s="542"/>
      <c r="G2" s="542"/>
      <c r="H2" s="542"/>
      <c r="I2" s="542"/>
      <c r="J2" s="542"/>
      <c r="K2" s="543"/>
    </row>
    <row r="3" spans="1:12" ht="26.25" customHeight="1" thickBot="1" x14ac:dyDescent="0.3">
      <c r="A3" s="539" t="s">
        <v>4</v>
      </c>
      <c r="B3" s="540"/>
      <c r="C3" s="541" t="s">
        <v>1434</v>
      </c>
      <c r="D3" s="542"/>
      <c r="E3" s="542"/>
      <c r="F3" s="542"/>
      <c r="G3" s="542"/>
      <c r="H3" s="542"/>
      <c r="I3" s="542"/>
      <c r="J3" s="542"/>
      <c r="K3" s="543"/>
    </row>
    <row r="4" spans="1:12" ht="30.75" customHeight="1" thickBot="1" x14ac:dyDescent="0.3">
      <c r="A4" s="539" t="s">
        <v>6</v>
      </c>
      <c r="B4" s="540"/>
      <c r="C4" s="685" t="s">
        <v>1435</v>
      </c>
      <c r="D4" s="686"/>
      <c r="E4" s="686"/>
      <c r="F4" s="686"/>
      <c r="G4" s="686"/>
      <c r="H4" s="686"/>
      <c r="I4" s="686"/>
      <c r="J4" s="686"/>
      <c r="K4" s="687"/>
    </row>
    <row r="5" spans="1:12" ht="30" customHeight="1" thickBot="1" x14ac:dyDescent="0.3">
      <c r="A5" s="539" t="s">
        <v>8</v>
      </c>
      <c r="B5" s="540"/>
      <c r="C5" s="541" t="s">
        <v>1436</v>
      </c>
      <c r="D5" s="542"/>
      <c r="E5" s="542"/>
      <c r="F5" s="542"/>
      <c r="G5" s="542"/>
      <c r="H5" s="542"/>
      <c r="I5" s="542"/>
      <c r="J5" s="542"/>
      <c r="K5" s="543"/>
    </row>
    <row r="6" spans="1:12" x14ac:dyDescent="0.25">
      <c r="D6" s="21"/>
      <c r="E6" s="21"/>
      <c r="F6" s="21"/>
      <c r="J6" s="21"/>
    </row>
    <row r="7" spans="1:12" ht="21" thickBot="1" x14ac:dyDescent="0.35">
      <c r="A7" s="550" t="s">
        <v>1437</v>
      </c>
      <c r="B7" s="550"/>
      <c r="C7" s="550"/>
      <c r="D7" s="550"/>
      <c r="E7" s="550"/>
      <c r="F7" s="550"/>
      <c r="G7" s="550"/>
      <c r="H7" s="550"/>
      <c r="I7" s="550"/>
      <c r="J7" s="550"/>
      <c r="K7" s="550"/>
    </row>
    <row r="8" spans="1:12" x14ac:dyDescent="0.25">
      <c r="A8" s="537"/>
      <c r="B8" s="81" t="s">
        <v>12</v>
      </c>
      <c r="C8" s="538" t="s">
        <v>13</v>
      </c>
      <c r="D8" s="538"/>
      <c r="E8" s="538"/>
      <c r="F8" s="538"/>
      <c r="G8" s="538"/>
      <c r="H8" s="2" t="s">
        <v>14</v>
      </c>
      <c r="I8" s="2" t="s">
        <v>1032</v>
      </c>
      <c r="J8" s="81" t="s">
        <v>15</v>
      </c>
      <c r="K8" s="538" t="s">
        <v>16</v>
      </c>
    </row>
    <row r="9" spans="1:12" ht="32.25" thickBot="1" x14ac:dyDescent="0.3">
      <c r="A9" s="537"/>
      <c r="B9" s="80" t="s">
        <v>17</v>
      </c>
      <c r="C9" s="80" t="s">
        <v>18</v>
      </c>
      <c r="D9" s="80" t="s">
        <v>19</v>
      </c>
      <c r="E9" s="80" t="s">
        <v>1390</v>
      </c>
      <c r="F9" s="80" t="s">
        <v>1391</v>
      </c>
      <c r="G9" s="80" t="s">
        <v>21</v>
      </c>
      <c r="H9" s="5" t="s">
        <v>22</v>
      </c>
      <c r="I9" s="5">
        <v>2017</v>
      </c>
      <c r="J9" s="80" t="s">
        <v>23</v>
      </c>
      <c r="K9" s="553"/>
    </row>
    <row r="10" spans="1:12" thickTop="1" x14ac:dyDescent="0.25">
      <c r="A10" s="9" t="s">
        <v>24</v>
      </c>
      <c r="B10" s="705" t="s">
        <v>1438</v>
      </c>
      <c r="C10" s="682" t="s">
        <v>1439</v>
      </c>
      <c r="D10" s="682" t="s">
        <v>1440</v>
      </c>
      <c r="E10" s="682" t="s">
        <v>603</v>
      </c>
      <c r="F10" s="682" t="s">
        <v>1441</v>
      </c>
      <c r="G10" s="682" t="s">
        <v>29</v>
      </c>
      <c r="H10" s="695" t="s">
        <v>1442</v>
      </c>
      <c r="I10" s="710" t="s">
        <v>1443</v>
      </c>
      <c r="J10" s="682" t="s">
        <v>1444</v>
      </c>
      <c r="K10" s="715"/>
    </row>
    <row r="11" spans="1:12" ht="28.5" customHeight="1" x14ac:dyDescent="0.25">
      <c r="A11" s="82"/>
      <c r="B11" s="706"/>
      <c r="C11" s="683"/>
      <c r="D11" s="683"/>
      <c r="E11" s="683"/>
      <c r="F11" s="683"/>
      <c r="G11" s="683"/>
      <c r="H11" s="696"/>
      <c r="I11" s="713"/>
      <c r="J11" s="683"/>
      <c r="K11" s="716"/>
    </row>
    <row r="12" spans="1:12" ht="91.5" customHeight="1" x14ac:dyDescent="0.25">
      <c r="A12" s="82"/>
      <c r="B12" s="707"/>
      <c r="C12" s="684"/>
      <c r="D12" s="684"/>
      <c r="E12" s="684"/>
      <c r="F12" s="684"/>
      <c r="G12" s="684"/>
      <c r="H12" s="697"/>
      <c r="I12" s="714"/>
      <c r="J12" s="684"/>
      <c r="K12" s="717"/>
    </row>
    <row r="13" spans="1:12" ht="74.25" customHeight="1" x14ac:dyDescent="0.25">
      <c r="A13" s="577" t="s">
        <v>34</v>
      </c>
      <c r="B13" s="682" t="s">
        <v>1445</v>
      </c>
      <c r="C13" s="718" t="s">
        <v>1446</v>
      </c>
      <c r="D13" s="682" t="s">
        <v>1447</v>
      </c>
      <c r="E13" s="682" t="s">
        <v>603</v>
      </c>
      <c r="F13" s="682" t="s">
        <v>1448</v>
      </c>
      <c r="G13" s="682" t="s">
        <v>29</v>
      </c>
      <c r="H13" s="710" t="s">
        <v>1449</v>
      </c>
      <c r="I13" s="710" t="s">
        <v>1450</v>
      </c>
      <c r="J13" s="682" t="s">
        <v>1451</v>
      </c>
      <c r="K13" s="711" t="s">
        <v>1452</v>
      </c>
    </row>
    <row r="14" spans="1:12" ht="72" customHeight="1" x14ac:dyDescent="0.25">
      <c r="A14" s="577"/>
      <c r="B14" s="683"/>
      <c r="C14" s="719"/>
      <c r="D14" s="684"/>
      <c r="E14" s="684"/>
      <c r="F14" s="684"/>
      <c r="G14" s="684"/>
      <c r="H14" s="713"/>
      <c r="I14" s="684"/>
      <c r="J14" s="683"/>
      <c r="K14" s="712"/>
    </row>
    <row r="15" spans="1:12" ht="72" customHeight="1" thickBot="1" x14ac:dyDescent="0.3">
      <c r="A15" s="578"/>
      <c r="B15" s="684"/>
      <c r="C15" s="115" t="s">
        <v>1453</v>
      </c>
      <c r="D15" s="116" t="s">
        <v>1454</v>
      </c>
      <c r="E15" s="116" t="s">
        <v>603</v>
      </c>
      <c r="F15" s="105" t="s">
        <v>1455</v>
      </c>
      <c r="G15" s="12" t="s">
        <v>29</v>
      </c>
      <c r="H15" s="117" t="s">
        <v>1456</v>
      </c>
      <c r="I15" s="118" t="s">
        <v>1457</v>
      </c>
      <c r="J15" s="12" t="s">
        <v>1458</v>
      </c>
      <c r="K15" s="119" t="s">
        <v>1452</v>
      </c>
    </row>
    <row r="16" spans="1:12" ht="202.5" customHeight="1" x14ac:dyDescent="0.25">
      <c r="A16" s="693" t="s">
        <v>41</v>
      </c>
      <c r="B16" s="120" t="s">
        <v>1459</v>
      </c>
      <c r="C16" s="121" t="s">
        <v>1460</v>
      </c>
      <c r="D16" s="121" t="s">
        <v>1460</v>
      </c>
      <c r="E16" s="12" t="s">
        <v>28</v>
      </c>
      <c r="F16" s="12" t="s">
        <v>1461</v>
      </c>
      <c r="G16" s="122" t="s">
        <v>63</v>
      </c>
      <c r="H16" s="25">
        <v>1717</v>
      </c>
      <c r="I16" s="25">
        <v>1085</v>
      </c>
      <c r="J16" s="109" t="s">
        <v>1462</v>
      </c>
      <c r="K16" s="123" t="s">
        <v>1463</v>
      </c>
      <c r="L16" s="124"/>
    </row>
    <row r="17" spans="1:12" ht="57.75" thickBot="1" x14ac:dyDescent="0.3">
      <c r="A17" s="694"/>
      <c r="B17" s="38" t="s">
        <v>1464</v>
      </c>
      <c r="C17" s="10" t="s">
        <v>1465</v>
      </c>
      <c r="D17" s="23" t="s">
        <v>1465</v>
      </c>
      <c r="E17" s="12" t="s">
        <v>28</v>
      </c>
      <c r="F17" s="111" t="s">
        <v>1466</v>
      </c>
      <c r="G17" s="125" t="s">
        <v>63</v>
      </c>
      <c r="H17" s="125" t="s">
        <v>1467</v>
      </c>
      <c r="I17" s="125">
        <v>8060</v>
      </c>
      <c r="J17" s="12" t="s">
        <v>1458</v>
      </c>
      <c r="K17" s="126" t="s">
        <v>1468</v>
      </c>
    </row>
    <row r="18" spans="1:12" ht="160.5" customHeight="1" x14ac:dyDescent="0.25">
      <c r="A18" s="693" t="s">
        <v>59</v>
      </c>
      <c r="B18" s="24" t="s">
        <v>1469</v>
      </c>
      <c r="C18" s="11" t="s">
        <v>1470</v>
      </c>
      <c r="D18" s="11" t="s">
        <v>1470</v>
      </c>
      <c r="E18" s="111" t="s">
        <v>28</v>
      </c>
      <c r="F18" s="111" t="s">
        <v>1471</v>
      </c>
      <c r="G18" s="106" t="s">
        <v>63</v>
      </c>
      <c r="H18" s="127">
        <v>23842</v>
      </c>
      <c r="I18" s="116">
        <v>20180</v>
      </c>
      <c r="J18" s="109" t="s">
        <v>1471</v>
      </c>
      <c r="K18" s="128" t="s">
        <v>1472</v>
      </c>
      <c r="L18" s="129"/>
    </row>
    <row r="19" spans="1:12" ht="156" customHeight="1" x14ac:dyDescent="0.25">
      <c r="A19" s="694"/>
      <c r="B19" s="24" t="s">
        <v>1473</v>
      </c>
      <c r="C19" s="11" t="s">
        <v>1474</v>
      </c>
      <c r="D19" s="11" t="s">
        <v>1474</v>
      </c>
      <c r="E19" s="23" t="s">
        <v>28</v>
      </c>
      <c r="F19" s="111" t="s">
        <v>1475</v>
      </c>
      <c r="G19" s="113" t="s">
        <v>63</v>
      </c>
      <c r="H19" s="25">
        <v>320</v>
      </c>
      <c r="I19" s="12">
        <v>200</v>
      </c>
      <c r="J19" s="120" t="s">
        <v>1476</v>
      </c>
      <c r="K19" s="123" t="s">
        <v>1477</v>
      </c>
      <c r="L19" s="129"/>
    </row>
    <row r="20" spans="1:12" ht="168.75" customHeight="1" x14ac:dyDescent="0.25">
      <c r="A20" s="694"/>
      <c r="B20" s="11" t="s">
        <v>1478</v>
      </c>
      <c r="C20" s="11" t="s">
        <v>1479</v>
      </c>
      <c r="D20" s="11" t="s">
        <v>1479</v>
      </c>
      <c r="E20" s="23" t="s">
        <v>28</v>
      </c>
      <c r="F20" s="111" t="s">
        <v>1480</v>
      </c>
      <c r="G20" s="113" t="s">
        <v>63</v>
      </c>
      <c r="H20" s="25">
        <v>1664</v>
      </c>
      <c r="I20" s="12">
        <v>1000</v>
      </c>
      <c r="J20" s="120" t="s">
        <v>1481</v>
      </c>
      <c r="K20" s="123" t="s">
        <v>1482</v>
      </c>
      <c r="L20" s="130"/>
    </row>
    <row r="21" spans="1:12" ht="87.75" customHeight="1" x14ac:dyDescent="0.25">
      <c r="A21" s="694"/>
      <c r="B21" s="24" t="s">
        <v>1483</v>
      </c>
      <c r="C21" s="11" t="s">
        <v>1484</v>
      </c>
      <c r="D21" s="11" t="s">
        <v>1485</v>
      </c>
      <c r="E21" s="111" t="s">
        <v>28</v>
      </c>
      <c r="F21" s="111" t="s">
        <v>1480</v>
      </c>
      <c r="G21" s="113" t="s">
        <v>63</v>
      </c>
      <c r="H21" s="25">
        <v>0</v>
      </c>
      <c r="I21" s="12">
        <v>1200</v>
      </c>
      <c r="J21" s="111" t="s">
        <v>1486</v>
      </c>
      <c r="K21" s="123" t="s">
        <v>1487</v>
      </c>
    </row>
    <row r="22" spans="1:12" ht="218.25" customHeight="1" x14ac:dyDescent="0.25">
      <c r="A22" s="694"/>
      <c r="B22" s="24" t="s">
        <v>1488</v>
      </c>
      <c r="C22" s="11" t="s">
        <v>1489</v>
      </c>
      <c r="D22" s="11" t="s">
        <v>1489</v>
      </c>
      <c r="E22" s="111" t="s">
        <v>1490</v>
      </c>
      <c r="F22" s="111" t="s">
        <v>1491</v>
      </c>
      <c r="G22" s="131" t="s">
        <v>63</v>
      </c>
      <c r="H22" s="25">
        <v>486</v>
      </c>
      <c r="I22" s="12">
        <v>450</v>
      </c>
      <c r="J22" s="111" t="s">
        <v>1492</v>
      </c>
      <c r="K22" s="123" t="s">
        <v>1493</v>
      </c>
      <c r="L22" s="132"/>
    </row>
    <row r="23" spans="1:12" ht="89.25" customHeight="1" x14ac:dyDescent="0.25">
      <c r="A23" s="694"/>
      <c r="B23" s="24" t="s">
        <v>1494</v>
      </c>
      <c r="C23" s="133" t="s">
        <v>1495</v>
      </c>
      <c r="D23" s="133" t="s">
        <v>1495</v>
      </c>
      <c r="E23" s="134" t="s">
        <v>28</v>
      </c>
      <c r="F23" s="135" t="s">
        <v>1496</v>
      </c>
      <c r="G23" s="136" t="s">
        <v>63</v>
      </c>
      <c r="H23" s="137">
        <v>0</v>
      </c>
      <c r="I23" s="12">
        <v>4</v>
      </c>
      <c r="J23" s="135" t="s">
        <v>1497</v>
      </c>
      <c r="K23" s="123" t="s">
        <v>1498</v>
      </c>
    </row>
    <row r="24" spans="1:12" ht="100.5" customHeight="1" x14ac:dyDescent="0.25">
      <c r="A24" s="694"/>
      <c r="B24" s="138" t="s">
        <v>1499</v>
      </c>
      <c r="C24" s="11" t="s">
        <v>1500</v>
      </c>
      <c r="D24" s="11" t="s">
        <v>1501</v>
      </c>
      <c r="E24" s="23" t="s">
        <v>28</v>
      </c>
      <c r="F24" s="23" t="s">
        <v>1466</v>
      </c>
      <c r="G24" s="113" t="s">
        <v>63</v>
      </c>
      <c r="H24" s="139" t="s">
        <v>1502</v>
      </c>
      <c r="I24" s="118" t="s">
        <v>1503</v>
      </c>
      <c r="J24" s="140" t="s">
        <v>1504</v>
      </c>
      <c r="K24" s="141" t="s">
        <v>1505</v>
      </c>
    </row>
    <row r="25" spans="1:12" ht="90" customHeight="1" x14ac:dyDescent="0.25">
      <c r="A25" s="694"/>
      <c r="B25" s="138" t="s">
        <v>1506</v>
      </c>
      <c r="C25" s="11" t="s">
        <v>1507</v>
      </c>
      <c r="D25" s="11" t="s">
        <v>1508</v>
      </c>
      <c r="E25" s="23" t="s">
        <v>28</v>
      </c>
      <c r="F25" s="23" t="s">
        <v>1466</v>
      </c>
      <c r="G25" s="113" t="s">
        <v>63</v>
      </c>
      <c r="H25" s="139" t="s">
        <v>1509</v>
      </c>
      <c r="I25" s="118" t="s">
        <v>1510</v>
      </c>
      <c r="J25" s="111" t="s">
        <v>1504</v>
      </c>
      <c r="K25" s="142" t="s">
        <v>1511</v>
      </c>
    </row>
    <row r="26" spans="1:12" ht="72" customHeight="1" x14ac:dyDescent="0.25">
      <c r="A26" s="694"/>
      <c r="B26" s="138" t="s">
        <v>1512</v>
      </c>
      <c r="C26" s="133" t="s">
        <v>1513</v>
      </c>
      <c r="D26" s="23" t="s">
        <v>1514</v>
      </c>
      <c r="E26" s="23" t="s">
        <v>28</v>
      </c>
      <c r="F26" s="134" t="s">
        <v>1466</v>
      </c>
      <c r="G26" s="113" t="s">
        <v>63</v>
      </c>
      <c r="H26" s="139" t="s">
        <v>1515</v>
      </c>
      <c r="I26" s="143" t="s">
        <v>1516</v>
      </c>
      <c r="J26" s="135" t="s">
        <v>1517</v>
      </c>
      <c r="K26" s="126" t="s">
        <v>1518</v>
      </c>
    </row>
    <row r="27" spans="1:12" ht="83.25" customHeight="1" x14ac:dyDescent="0.25">
      <c r="A27" s="694"/>
      <c r="B27" s="138" t="s">
        <v>1519</v>
      </c>
      <c r="C27" s="11" t="s">
        <v>1520</v>
      </c>
      <c r="D27" s="23" t="s">
        <v>1521</v>
      </c>
      <c r="E27" s="23" t="s">
        <v>28</v>
      </c>
      <c r="F27" s="134" t="s">
        <v>1522</v>
      </c>
      <c r="G27" s="144" t="s">
        <v>63</v>
      </c>
      <c r="H27" s="145" t="s">
        <v>1523</v>
      </c>
      <c r="I27" s="118" t="s">
        <v>1524</v>
      </c>
      <c r="J27" s="12" t="s">
        <v>1525</v>
      </c>
      <c r="K27" s="141" t="s">
        <v>1526</v>
      </c>
    </row>
    <row r="28" spans="1:12" ht="46.5" customHeight="1" x14ac:dyDescent="0.25">
      <c r="B28" s="721" t="s">
        <v>1527</v>
      </c>
      <c r="C28" s="721"/>
      <c r="D28" s="722" t="s">
        <v>1528</v>
      </c>
      <c r="E28" s="722"/>
      <c r="F28" s="722"/>
      <c r="G28" s="722"/>
      <c r="H28" s="722"/>
    </row>
    <row r="29" spans="1:12" ht="59.25" customHeight="1" x14ac:dyDescent="0.25">
      <c r="B29" s="720" t="s">
        <v>1529</v>
      </c>
      <c r="C29" s="720"/>
      <c r="D29" s="146"/>
      <c r="E29" s="147"/>
      <c r="F29" s="147"/>
      <c r="G29" s="147"/>
    </row>
    <row r="30" spans="1:12" ht="43.5" customHeight="1" x14ac:dyDescent="0.25">
      <c r="B30" s="720" t="s">
        <v>1530</v>
      </c>
      <c r="C30" s="720"/>
      <c r="D30" s="146"/>
      <c r="E30" s="147"/>
      <c r="F30" s="147"/>
      <c r="G30" s="147"/>
    </row>
    <row r="31" spans="1:12" ht="42.75" customHeight="1" x14ac:dyDescent="0.25">
      <c r="B31" s="720" t="s">
        <v>1531</v>
      </c>
      <c r="C31" s="720"/>
      <c r="D31" s="146"/>
      <c r="E31" s="147"/>
      <c r="F31" s="147"/>
      <c r="G31" s="147"/>
    </row>
  </sheetData>
  <mergeCells count="42">
    <mergeCell ref="A18:A27"/>
    <mergeCell ref="B28:C28"/>
    <mergeCell ref="D28:H28"/>
    <mergeCell ref="B29:C29"/>
    <mergeCell ref="B30:C30"/>
    <mergeCell ref="B31:C31"/>
    <mergeCell ref="G13:G14"/>
    <mergeCell ref="H13:H14"/>
    <mergeCell ref="I13:I14"/>
    <mergeCell ref="J13:J14"/>
    <mergeCell ref="K13:K14"/>
    <mergeCell ref="A16:A17"/>
    <mergeCell ref="H10:H12"/>
    <mergeCell ref="I10:I12"/>
    <mergeCell ref="J10:J12"/>
    <mergeCell ref="K10:K12"/>
    <mergeCell ref="A13:A15"/>
    <mergeCell ref="B13:B15"/>
    <mergeCell ref="C13:C14"/>
    <mergeCell ref="D13:D14"/>
    <mergeCell ref="E13:E14"/>
    <mergeCell ref="F13:F14"/>
    <mergeCell ref="B10:B12"/>
    <mergeCell ref="C10:C12"/>
    <mergeCell ref="D10:D12"/>
    <mergeCell ref="E10:E12"/>
    <mergeCell ref="F10:F12"/>
    <mergeCell ref="G10:G12"/>
    <mergeCell ref="A4:B4"/>
    <mergeCell ref="C4:K4"/>
    <mergeCell ref="A5:B5"/>
    <mergeCell ref="C5:K5"/>
    <mergeCell ref="A7:K7"/>
    <mergeCell ref="A8:A9"/>
    <mergeCell ref="C8:G8"/>
    <mergeCell ref="K8:K9"/>
    <mergeCell ref="A1:B1"/>
    <mergeCell ref="C1:K1"/>
    <mergeCell ref="A2:B2"/>
    <mergeCell ref="C2:K2"/>
    <mergeCell ref="A3:B3"/>
    <mergeCell ref="C3:K3"/>
  </mergeCells>
  <pageMargins left="0.27559055118110237" right="0.27559055118110237" top="0.86614173228346458" bottom="0.74803149606299213" header="0.31496062992125984" footer="0.31496062992125984"/>
  <pageSetup paperSize="5" scale="42" fitToHeight="2" orientation="landscape" r:id="rId1"/>
  <headerFooter>
    <oddHeader>&amp;L&amp;G&amp;C&amp;14Matriz de Indicadores para Resultados&amp;R&amp;G</oddHeader>
    <oddFooter>&amp;R&amp;P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Layout" zoomScale="80" zoomScaleNormal="90" zoomScalePageLayoutView="80" workbookViewId="0">
      <selection activeCell="C10" sqref="C10:C13"/>
    </sheetView>
  </sheetViews>
  <sheetFormatPr baseColWidth="10" defaultRowHeight="15.75" x14ac:dyDescent="0.25"/>
  <cols>
    <col min="1" max="1" width="16.85546875" style="7" customWidth="1"/>
    <col min="2" max="2" width="46.85546875" customWidth="1"/>
    <col min="3" max="3" width="27.85546875" customWidth="1"/>
    <col min="4" max="4" width="31.140625" customWidth="1"/>
    <col min="5" max="5" width="12.85546875" customWidth="1"/>
    <col min="6" max="6" width="16" customWidth="1"/>
    <col min="7" max="7" width="14.140625" customWidth="1"/>
    <col min="8" max="8" width="18.140625" customWidth="1"/>
    <col min="9" max="9" width="19.85546875" customWidth="1"/>
    <col min="10" max="10" width="29.140625" customWidth="1"/>
    <col min="11" max="11" width="23.5703125" customWidth="1"/>
    <col min="257" max="257" width="16.85546875" customWidth="1"/>
    <col min="258" max="258" width="46.85546875" customWidth="1"/>
    <col min="259" max="259" width="27.85546875" customWidth="1"/>
    <col min="260" max="260" width="31.140625" customWidth="1"/>
    <col min="261" max="261" width="12.85546875" customWidth="1"/>
    <col min="262" max="262" width="16" customWidth="1"/>
    <col min="263" max="263" width="14.140625" customWidth="1"/>
    <col min="264" max="264" width="18.140625" customWidth="1"/>
    <col min="265" max="265" width="19.85546875" customWidth="1"/>
    <col min="266" max="266" width="29.140625" customWidth="1"/>
    <col min="267" max="267" width="23.5703125" customWidth="1"/>
    <col min="513" max="513" width="16.85546875" customWidth="1"/>
    <col min="514" max="514" width="46.85546875" customWidth="1"/>
    <col min="515" max="515" width="27.85546875" customWidth="1"/>
    <col min="516" max="516" width="31.140625" customWidth="1"/>
    <col min="517" max="517" width="12.85546875" customWidth="1"/>
    <col min="518" max="518" width="16" customWidth="1"/>
    <col min="519" max="519" width="14.140625" customWidth="1"/>
    <col min="520" max="520" width="18.140625" customWidth="1"/>
    <col min="521" max="521" width="19.85546875" customWidth="1"/>
    <col min="522" max="522" width="29.140625" customWidth="1"/>
    <col min="523" max="523" width="23.5703125" customWidth="1"/>
    <col min="769" max="769" width="16.85546875" customWidth="1"/>
    <col min="770" max="770" width="46.85546875" customWidth="1"/>
    <col min="771" max="771" width="27.85546875" customWidth="1"/>
    <col min="772" max="772" width="31.140625" customWidth="1"/>
    <col min="773" max="773" width="12.85546875" customWidth="1"/>
    <col min="774" max="774" width="16" customWidth="1"/>
    <col min="775" max="775" width="14.140625" customWidth="1"/>
    <col min="776" max="776" width="18.140625" customWidth="1"/>
    <col min="777" max="777" width="19.85546875" customWidth="1"/>
    <col min="778" max="778" width="29.140625" customWidth="1"/>
    <col min="779" max="779" width="23.5703125" customWidth="1"/>
    <col min="1025" max="1025" width="16.85546875" customWidth="1"/>
    <col min="1026" max="1026" width="46.85546875" customWidth="1"/>
    <col min="1027" max="1027" width="27.85546875" customWidth="1"/>
    <col min="1028" max="1028" width="31.140625" customWidth="1"/>
    <col min="1029" max="1029" width="12.85546875" customWidth="1"/>
    <col min="1030" max="1030" width="16" customWidth="1"/>
    <col min="1031" max="1031" width="14.140625" customWidth="1"/>
    <col min="1032" max="1032" width="18.140625" customWidth="1"/>
    <col min="1033" max="1033" width="19.85546875" customWidth="1"/>
    <col min="1034" max="1034" width="29.140625" customWidth="1"/>
    <col min="1035" max="1035" width="23.5703125" customWidth="1"/>
    <col min="1281" max="1281" width="16.85546875" customWidth="1"/>
    <col min="1282" max="1282" width="46.85546875" customWidth="1"/>
    <col min="1283" max="1283" width="27.85546875" customWidth="1"/>
    <col min="1284" max="1284" width="31.140625" customWidth="1"/>
    <col min="1285" max="1285" width="12.85546875" customWidth="1"/>
    <col min="1286" max="1286" width="16" customWidth="1"/>
    <col min="1287" max="1287" width="14.140625" customWidth="1"/>
    <col min="1288" max="1288" width="18.140625" customWidth="1"/>
    <col min="1289" max="1289" width="19.85546875" customWidth="1"/>
    <col min="1290" max="1290" width="29.140625" customWidth="1"/>
    <col min="1291" max="1291" width="23.5703125" customWidth="1"/>
    <col min="1537" max="1537" width="16.85546875" customWidth="1"/>
    <col min="1538" max="1538" width="46.85546875" customWidth="1"/>
    <col min="1539" max="1539" width="27.85546875" customWidth="1"/>
    <col min="1540" max="1540" width="31.140625" customWidth="1"/>
    <col min="1541" max="1541" width="12.85546875" customWidth="1"/>
    <col min="1542" max="1542" width="16" customWidth="1"/>
    <col min="1543" max="1543" width="14.140625" customWidth="1"/>
    <col min="1544" max="1544" width="18.140625" customWidth="1"/>
    <col min="1545" max="1545" width="19.85546875" customWidth="1"/>
    <col min="1546" max="1546" width="29.140625" customWidth="1"/>
    <col min="1547" max="1547" width="23.5703125" customWidth="1"/>
    <col min="1793" max="1793" width="16.85546875" customWidth="1"/>
    <col min="1794" max="1794" width="46.85546875" customWidth="1"/>
    <col min="1795" max="1795" width="27.85546875" customWidth="1"/>
    <col min="1796" max="1796" width="31.140625" customWidth="1"/>
    <col min="1797" max="1797" width="12.85546875" customWidth="1"/>
    <col min="1798" max="1798" width="16" customWidth="1"/>
    <col min="1799" max="1799" width="14.140625" customWidth="1"/>
    <col min="1800" max="1800" width="18.140625" customWidth="1"/>
    <col min="1801" max="1801" width="19.85546875" customWidth="1"/>
    <col min="1802" max="1802" width="29.140625" customWidth="1"/>
    <col min="1803" max="1803" width="23.5703125" customWidth="1"/>
    <col min="2049" max="2049" width="16.85546875" customWidth="1"/>
    <col min="2050" max="2050" width="46.85546875" customWidth="1"/>
    <col min="2051" max="2051" width="27.85546875" customWidth="1"/>
    <col min="2052" max="2052" width="31.140625" customWidth="1"/>
    <col min="2053" max="2053" width="12.85546875" customWidth="1"/>
    <col min="2054" max="2054" width="16" customWidth="1"/>
    <col min="2055" max="2055" width="14.140625" customWidth="1"/>
    <col min="2056" max="2056" width="18.140625" customWidth="1"/>
    <col min="2057" max="2057" width="19.85546875" customWidth="1"/>
    <col min="2058" max="2058" width="29.140625" customWidth="1"/>
    <col min="2059" max="2059" width="23.5703125" customWidth="1"/>
    <col min="2305" max="2305" width="16.85546875" customWidth="1"/>
    <col min="2306" max="2306" width="46.85546875" customWidth="1"/>
    <col min="2307" max="2307" width="27.85546875" customWidth="1"/>
    <col min="2308" max="2308" width="31.140625" customWidth="1"/>
    <col min="2309" max="2309" width="12.85546875" customWidth="1"/>
    <col min="2310" max="2310" width="16" customWidth="1"/>
    <col min="2311" max="2311" width="14.140625" customWidth="1"/>
    <col min="2312" max="2312" width="18.140625" customWidth="1"/>
    <col min="2313" max="2313" width="19.85546875" customWidth="1"/>
    <col min="2314" max="2314" width="29.140625" customWidth="1"/>
    <col min="2315" max="2315" width="23.5703125" customWidth="1"/>
    <col min="2561" max="2561" width="16.85546875" customWidth="1"/>
    <col min="2562" max="2562" width="46.85546875" customWidth="1"/>
    <col min="2563" max="2563" width="27.85546875" customWidth="1"/>
    <col min="2564" max="2564" width="31.140625" customWidth="1"/>
    <col min="2565" max="2565" width="12.85546875" customWidth="1"/>
    <col min="2566" max="2566" width="16" customWidth="1"/>
    <col min="2567" max="2567" width="14.140625" customWidth="1"/>
    <col min="2568" max="2568" width="18.140625" customWidth="1"/>
    <col min="2569" max="2569" width="19.85546875" customWidth="1"/>
    <col min="2570" max="2570" width="29.140625" customWidth="1"/>
    <col min="2571" max="2571" width="23.5703125" customWidth="1"/>
    <col min="2817" max="2817" width="16.85546875" customWidth="1"/>
    <col min="2818" max="2818" width="46.85546875" customWidth="1"/>
    <col min="2819" max="2819" width="27.85546875" customWidth="1"/>
    <col min="2820" max="2820" width="31.140625" customWidth="1"/>
    <col min="2821" max="2821" width="12.85546875" customWidth="1"/>
    <col min="2822" max="2822" width="16" customWidth="1"/>
    <col min="2823" max="2823" width="14.140625" customWidth="1"/>
    <col min="2824" max="2824" width="18.140625" customWidth="1"/>
    <col min="2825" max="2825" width="19.85546875" customWidth="1"/>
    <col min="2826" max="2826" width="29.140625" customWidth="1"/>
    <col min="2827" max="2827" width="23.5703125" customWidth="1"/>
    <col min="3073" max="3073" width="16.85546875" customWidth="1"/>
    <col min="3074" max="3074" width="46.85546875" customWidth="1"/>
    <col min="3075" max="3075" width="27.85546875" customWidth="1"/>
    <col min="3076" max="3076" width="31.140625" customWidth="1"/>
    <col min="3077" max="3077" width="12.85546875" customWidth="1"/>
    <col min="3078" max="3078" width="16" customWidth="1"/>
    <col min="3079" max="3079" width="14.140625" customWidth="1"/>
    <col min="3080" max="3080" width="18.140625" customWidth="1"/>
    <col min="3081" max="3081" width="19.85546875" customWidth="1"/>
    <col min="3082" max="3082" width="29.140625" customWidth="1"/>
    <col min="3083" max="3083" width="23.5703125" customWidth="1"/>
    <col min="3329" max="3329" width="16.85546875" customWidth="1"/>
    <col min="3330" max="3330" width="46.85546875" customWidth="1"/>
    <col min="3331" max="3331" width="27.85546875" customWidth="1"/>
    <col min="3332" max="3332" width="31.140625" customWidth="1"/>
    <col min="3333" max="3333" width="12.85546875" customWidth="1"/>
    <col min="3334" max="3334" width="16" customWidth="1"/>
    <col min="3335" max="3335" width="14.140625" customWidth="1"/>
    <col min="3336" max="3336" width="18.140625" customWidth="1"/>
    <col min="3337" max="3337" width="19.85546875" customWidth="1"/>
    <col min="3338" max="3338" width="29.140625" customWidth="1"/>
    <col min="3339" max="3339" width="23.5703125" customWidth="1"/>
    <col min="3585" max="3585" width="16.85546875" customWidth="1"/>
    <col min="3586" max="3586" width="46.85546875" customWidth="1"/>
    <col min="3587" max="3587" width="27.85546875" customWidth="1"/>
    <col min="3588" max="3588" width="31.140625" customWidth="1"/>
    <col min="3589" max="3589" width="12.85546875" customWidth="1"/>
    <col min="3590" max="3590" width="16" customWidth="1"/>
    <col min="3591" max="3591" width="14.140625" customWidth="1"/>
    <col min="3592" max="3592" width="18.140625" customWidth="1"/>
    <col min="3593" max="3593" width="19.85546875" customWidth="1"/>
    <col min="3594" max="3594" width="29.140625" customWidth="1"/>
    <col min="3595" max="3595" width="23.5703125" customWidth="1"/>
    <col min="3841" max="3841" width="16.85546875" customWidth="1"/>
    <col min="3842" max="3842" width="46.85546875" customWidth="1"/>
    <col min="3843" max="3843" width="27.85546875" customWidth="1"/>
    <col min="3844" max="3844" width="31.140625" customWidth="1"/>
    <col min="3845" max="3845" width="12.85546875" customWidth="1"/>
    <col min="3846" max="3846" width="16" customWidth="1"/>
    <col min="3847" max="3847" width="14.140625" customWidth="1"/>
    <col min="3848" max="3848" width="18.140625" customWidth="1"/>
    <col min="3849" max="3849" width="19.85546875" customWidth="1"/>
    <col min="3850" max="3850" width="29.140625" customWidth="1"/>
    <col min="3851" max="3851" width="23.5703125" customWidth="1"/>
    <col min="4097" max="4097" width="16.85546875" customWidth="1"/>
    <col min="4098" max="4098" width="46.85546875" customWidth="1"/>
    <col min="4099" max="4099" width="27.85546875" customWidth="1"/>
    <col min="4100" max="4100" width="31.140625" customWidth="1"/>
    <col min="4101" max="4101" width="12.85546875" customWidth="1"/>
    <col min="4102" max="4102" width="16" customWidth="1"/>
    <col min="4103" max="4103" width="14.140625" customWidth="1"/>
    <col min="4104" max="4104" width="18.140625" customWidth="1"/>
    <col min="4105" max="4105" width="19.85546875" customWidth="1"/>
    <col min="4106" max="4106" width="29.140625" customWidth="1"/>
    <col min="4107" max="4107" width="23.5703125" customWidth="1"/>
    <col min="4353" max="4353" width="16.85546875" customWidth="1"/>
    <col min="4354" max="4354" width="46.85546875" customWidth="1"/>
    <col min="4355" max="4355" width="27.85546875" customWidth="1"/>
    <col min="4356" max="4356" width="31.140625" customWidth="1"/>
    <col min="4357" max="4357" width="12.85546875" customWidth="1"/>
    <col min="4358" max="4358" width="16" customWidth="1"/>
    <col min="4359" max="4359" width="14.140625" customWidth="1"/>
    <col min="4360" max="4360" width="18.140625" customWidth="1"/>
    <col min="4361" max="4361" width="19.85546875" customWidth="1"/>
    <col min="4362" max="4362" width="29.140625" customWidth="1"/>
    <col min="4363" max="4363" width="23.5703125" customWidth="1"/>
    <col min="4609" max="4609" width="16.85546875" customWidth="1"/>
    <col min="4610" max="4610" width="46.85546875" customWidth="1"/>
    <col min="4611" max="4611" width="27.85546875" customWidth="1"/>
    <col min="4612" max="4612" width="31.140625" customWidth="1"/>
    <col min="4613" max="4613" width="12.85546875" customWidth="1"/>
    <col min="4614" max="4614" width="16" customWidth="1"/>
    <col min="4615" max="4615" width="14.140625" customWidth="1"/>
    <col min="4616" max="4616" width="18.140625" customWidth="1"/>
    <col min="4617" max="4617" width="19.85546875" customWidth="1"/>
    <col min="4618" max="4618" width="29.140625" customWidth="1"/>
    <col min="4619" max="4619" width="23.5703125" customWidth="1"/>
    <col min="4865" max="4865" width="16.85546875" customWidth="1"/>
    <col min="4866" max="4866" width="46.85546875" customWidth="1"/>
    <col min="4867" max="4867" width="27.85546875" customWidth="1"/>
    <col min="4868" max="4868" width="31.140625" customWidth="1"/>
    <col min="4869" max="4869" width="12.85546875" customWidth="1"/>
    <col min="4870" max="4870" width="16" customWidth="1"/>
    <col min="4871" max="4871" width="14.140625" customWidth="1"/>
    <col min="4872" max="4872" width="18.140625" customWidth="1"/>
    <col min="4873" max="4873" width="19.85546875" customWidth="1"/>
    <col min="4874" max="4874" width="29.140625" customWidth="1"/>
    <col min="4875" max="4875" width="23.5703125" customWidth="1"/>
    <col min="5121" max="5121" width="16.85546875" customWidth="1"/>
    <col min="5122" max="5122" width="46.85546875" customWidth="1"/>
    <col min="5123" max="5123" width="27.85546875" customWidth="1"/>
    <col min="5124" max="5124" width="31.140625" customWidth="1"/>
    <col min="5125" max="5125" width="12.85546875" customWidth="1"/>
    <col min="5126" max="5126" width="16" customWidth="1"/>
    <col min="5127" max="5127" width="14.140625" customWidth="1"/>
    <col min="5128" max="5128" width="18.140625" customWidth="1"/>
    <col min="5129" max="5129" width="19.85546875" customWidth="1"/>
    <col min="5130" max="5130" width="29.140625" customWidth="1"/>
    <col min="5131" max="5131" width="23.5703125" customWidth="1"/>
    <col min="5377" max="5377" width="16.85546875" customWidth="1"/>
    <col min="5378" max="5378" width="46.85546875" customWidth="1"/>
    <col min="5379" max="5379" width="27.85546875" customWidth="1"/>
    <col min="5380" max="5380" width="31.140625" customWidth="1"/>
    <col min="5381" max="5381" width="12.85546875" customWidth="1"/>
    <col min="5382" max="5382" width="16" customWidth="1"/>
    <col min="5383" max="5383" width="14.140625" customWidth="1"/>
    <col min="5384" max="5384" width="18.140625" customWidth="1"/>
    <col min="5385" max="5385" width="19.85546875" customWidth="1"/>
    <col min="5386" max="5386" width="29.140625" customWidth="1"/>
    <col min="5387" max="5387" width="23.5703125" customWidth="1"/>
    <col min="5633" max="5633" width="16.85546875" customWidth="1"/>
    <col min="5634" max="5634" width="46.85546875" customWidth="1"/>
    <col min="5635" max="5635" width="27.85546875" customWidth="1"/>
    <col min="5636" max="5636" width="31.140625" customWidth="1"/>
    <col min="5637" max="5637" width="12.85546875" customWidth="1"/>
    <col min="5638" max="5638" width="16" customWidth="1"/>
    <col min="5639" max="5639" width="14.140625" customWidth="1"/>
    <col min="5640" max="5640" width="18.140625" customWidth="1"/>
    <col min="5641" max="5641" width="19.85546875" customWidth="1"/>
    <col min="5642" max="5642" width="29.140625" customWidth="1"/>
    <col min="5643" max="5643" width="23.5703125" customWidth="1"/>
    <col min="5889" max="5889" width="16.85546875" customWidth="1"/>
    <col min="5890" max="5890" width="46.85546875" customWidth="1"/>
    <col min="5891" max="5891" width="27.85546875" customWidth="1"/>
    <col min="5892" max="5892" width="31.140625" customWidth="1"/>
    <col min="5893" max="5893" width="12.85546875" customWidth="1"/>
    <col min="5894" max="5894" width="16" customWidth="1"/>
    <col min="5895" max="5895" width="14.140625" customWidth="1"/>
    <col min="5896" max="5896" width="18.140625" customWidth="1"/>
    <col min="5897" max="5897" width="19.85546875" customWidth="1"/>
    <col min="5898" max="5898" width="29.140625" customWidth="1"/>
    <col min="5899" max="5899" width="23.5703125" customWidth="1"/>
    <col min="6145" max="6145" width="16.85546875" customWidth="1"/>
    <col min="6146" max="6146" width="46.85546875" customWidth="1"/>
    <col min="6147" max="6147" width="27.85546875" customWidth="1"/>
    <col min="6148" max="6148" width="31.140625" customWidth="1"/>
    <col min="6149" max="6149" width="12.85546875" customWidth="1"/>
    <col min="6150" max="6150" width="16" customWidth="1"/>
    <col min="6151" max="6151" width="14.140625" customWidth="1"/>
    <col min="6152" max="6152" width="18.140625" customWidth="1"/>
    <col min="6153" max="6153" width="19.85546875" customWidth="1"/>
    <col min="6154" max="6154" width="29.140625" customWidth="1"/>
    <col min="6155" max="6155" width="23.5703125" customWidth="1"/>
    <col min="6401" max="6401" width="16.85546875" customWidth="1"/>
    <col min="6402" max="6402" width="46.85546875" customWidth="1"/>
    <col min="6403" max="6403" width="27.85546875" customWidth="1"/>
    <col min="6404" max="6404" width="31.140625" customWidth="1"/>
    <col min="6405" max="6405" width="12.85546875" customWidth="1"/>
    <col min="6406" max="6406" width="16" customWidth="1"/>
    <col min="6407" max="6407" width="14.140625" customWidth="1"/>
    <col min="6408" max="6408" width="18.140625" customWidth="1"/>
    <col min="6409" max="6409" width="19.85546875" customWidth="1"/>
    <col min="6410" max="6410" width="29.140625" customWidth="1"/>
    <col min="6411" max="6411" width="23.5703125" customWidth="1"/>
    <col min="6657" max="6657" width="16.85546875" customWidth="1"/>
    <col min="6658" max="6658" width="46.85546875" customWidth="1"/>
    <col min="6659" max="6659" width="27.85546875" customWidth="1"/>
    <col min="6660" max="6660" width="31.140625" customWidth="1"/>
    <col min="6661" max="6661" width="12.85546875" customWidth="1"/>
    <col min="6662" max="6662" width="16" customWidth="1"/>
    <col min="6663" max="6663" width="14.140625" customWidth="1"/>
    <col min="6664" max="6664" width="18.140625" customWidth="1"/>
    <col min="6665" max="6665" width="19.85546875" customWidth="1"/>
    <col min="6666" max="6666" width="29.140625" customWidth="1"/>
    <col min="6667" max="6667" width="23.5703125" customWidth="1"/>
    <col min="6913" max="6913" width="16.85546875" customWidth="1"/>
    <col min="6914" max="6914" width="46.85546875" customWidth="1"/>
    <col min="6915" max="6915" width="27.85546875" customWidth="1"/>
    <col min="6916" max="6916" width="31.140625" customWidth="1"/>
    <col min="6917" max="6917" width="12.85546875" customWidth="1"/>
    <col min="6918" max="6918" width="16" customWidth="1"/>
    <col min="6919" max="6919" width="14.140625" customWidth="1"/>
    <col min="6920" max="6920" width="18.140625" customWidth="1"/>
    <col min="6921" max="6921" width="19.85546875" customWidth="1"/>
    <col min="6922" max="6922" width="29.140625" customWidth="1"/>
    <col min="6923" max="6923" width="23.5703125" customWidth="1"/>
    <col min="7169" max="7169" width="16.85546875" customWidth="1"/>
    <col min="7170" max="7170" width="46.85546875" customWidth="1"/>
    <col min="7171" max="7171" width="27.85546875" customWidth="1"/>
    <col min="7172" max="7172" width="31.140625" customWidth="1"/>
    <col min="7173" max="7173" width="12.85546875" customWidth="1"/>
    <col min="7174" max="7174" width="16" customWidth="1"/>
    <col min="7175" max="7175" width="14.140625" customWidth="1"/>
    <col min="7176" max="7176" width="18.140625" customWidth="1"/>
    <col min="7177" max="7177" width="19.85546875" customWidth="1"/>
    <col min="7178" max="7178" width="29.140625" customWidth="1"/>
    <col min="7179" max="7179" width="23.5703125" customWidth="1"/>
    <col min="7425" max="7425" width="16.85546875" customWidth="1"/>
    <col min="7426" max="7426" width="46.85546875" customWidth="1"/>
    <col min="7427" max="7427" width="27.85546875" customWidth="1"/>
    <col min="7428" max="7428" width="31.140625" customWidth="1"/>
    <col min="7429" max="7429" width="12.85546875" customWidth="1"/>
    <col min="7430" max="7430" width="16" customWidth="1"/>
    <col min="7431" max="7431" width="14.140625" customWidth="1"/>
    <col min="7432" max="7432" width="18.140625" customWidth="1"/>
    <col min="7433" max="7433" width="19.85546875" customWidth="1"/>
    <col min="7434" max="7434" width="29.140625" customWidth="1"/>
    <col min="7435" max="7435" width="23.5703125" customWidth="1"/>
    <col min="7681" max="7681" width="16.85546875" customWidth="1"/>
    <col min="7682" max="7682" width="46.85546875" customWidth="1"/>
    <col min="7683" max="7683" width="27.85546875" customWidth="1"/>
    <col min="7684" max="7684" width="31.140625" customWidth="1"/>
    <col min="7685" max="7685" width="12.85546875" customWidth="1"/>
    <col min="7686" max="7686" width="16" customWidth="1"/>
    <col min="7687" max="7687" width="14.140625" customWidth="1"/>
    <col min="7688" max="7688" width="18.140625" customWidth="1"/>
    <col min="7689" max="7689" width="19.85546875" customWidth="1"/>
    <col min="7690" max="7690" width="29.140625" customWidth="1"/>
    <col min="7691" max="7691" width="23.5703125" customWidth="1"/>
    <col min="7937" max="7937" width="16.85546875" customWidth="1"/>
    <col min="7938" max="7938" width="46.85546875" customWidth="1"/>
    <col min="7939" max="7939" width="27.85546875" customWidth="1"/>
    <col min="7940" max="7940" width="31.140625" customWidth="1"/>
    <col min="7941" max="7941" width="12.85546875" customWidth="1"/>
    <col min="7942" max="7942" width="16" customWidth="1"/>
    <col min="7943" max="7943" width="14.140625" customWidth="1"/>
    <col min="7944" max="7944" width="18.140625" customWidth="1"/>
    <col min="7945" max="7945" width="19.85546875" customWidth="1"/>
    <col min="7946" max="7946" width="29.140625" customWidth="1"/>
    <col min="7947" max="7947" width="23.5703125" customWidth="1"/>
    <col min="8193" max="8193" width="16.85546875" customWidth="1"/>
    <col min="8194" max="8194" width="46.85546875" customWidth="1"/>
    <col min="8195" max="8195" width="27.85546875" customWidth="1"/>
    <col min="8196" max="8196" width="31.140625" customWidth="1"/>
    <col min="8197" max="8197" width="12.85546875" customWidth="1"/>
    <col min="8198" max="8198" width="16" customWidth="1"/>
    <col min="8199" max="8199" width="14.140625" customWidth="1"/>
    <col min="8200" max="8200" width="18.140625" customWidth="1"/>
    <col min="8201" max="8201" width="19.85546875" customWidth="1"/>
    <col min="8202" max="8202" width="29.140625" customWidth="1"/>
    <col min="8203" max="8203" width="23.5703125" customWidth="1"/>
    <col min="8449" max="8449" width="16.85546875" customWidth="1"/>
    <col min="8450" max="8450" width="46.85546875" customWidth="1"/>
    <col min="8451" max="8451" width="27.85546875" customWidth="1"/>
    <col min="8452" max="8452" width="31.140625" customWidth="1"/>
    <col min="8453" max="8453" width="12.85546875" customWidth="1"/>
    <col min="8454" max="8454" width="16" customWidth="1"/>
    <col min="8455" max="8455" width="14.140625" customWidth="1"/>
    <col min="8456" max="8456" width="18.140625" customWidth="1"/>
    <col min="8457" max="8457" width="19.85546875" customWidth="1"/>
    <col min="8458" max="8458" width="29.140625" customWidth="1"/>
    <col min="8459" max="8459" width="23.5703125" customWidth="1"/>
    <col min="8705" max="8705" width="16.85546875" customWidth="1"/>
    <col min="8706" max="8706" width="46.85546875" customWidth="1"/>
    <col min="8707" max="8707" width="27.85546875" customWidth="1"/>
    <col min="8708" max="8708" width="31.140625" customWidth="1"/>
    <col min="8709" max="8709" width="12.85546875" customWidth="1"/>
    <col min="8710" max="8710" width="16" customWidth="1"/>
    <col min="8711" max="8711" width="14.140625" customWidth="1"/>
    <col min="8712" max="8712" width="18.140625" customWidth="1"/>
    <col min="8713" max="8713" width="19.85546875" customWidth="1"/>
    <col min="8714" max="8714" width="29.140625" customWidth="1"/>
    <col min="8715" max="8715" width="23.5703125" customWidth="1"/>
    <col min="8961" max="8961" width="16.85546875" customWidth="1"/>
    <col min="8962" max="8962" width="46.85546875" customWidth="1"/>
    <col min="8963" max="8963" width="27.85546875" customWidth="1"/>
    <col min="8964" max="8964" width="31.140625" customWidth="1"/>
    <col min="8965" max="8965" width="12.85546875" customWidth="1"/>
    <col min="8966" max="8966" width="16" customWidth="1"/>
    <col min="8967" max="8967" width="14.140625" customWidth="1"/>
    <col min="8968" max="8968" width="18.140625" customWidth="1"/>
    <col min="8969" max="8969" width="19.85546875" customWidth="1"/>
    <col min="8970" max="8970" width="29.140625" customWidth="1"/>
    <col min="8971" max="8971" width="23.5703125" customWidth="1"/>
    <col min="9217" max="9217" width="16.85546875" customWidth="1"/>
    <col min="9218" max="9218" width="46.85546875" customWidth="1"/>
    <col min="9219" max="9219" width="27.85546875" customWidth="1"/>
    <col min="9220" max="9220" width="31.140625" customWidth="1"/>
    <col min="9221" max="9221" width="12.85546875" customWidth="1"/>
    <col min="9222" max="9222" width="16" customWidth="1"/>
    <col min="9223" max="9223" width="14.140625" customWidth="1"/>
    <col min="9224" max="9224" width="18.140625" customWidth="1"/>
    <col min="9225" max="9225" width="19.85546875" customWidth="1"/>
    <col min="9226" max="9226" width="29.140625" customWidth="1"/>
    <col min="9227" max="9227" width="23.5703125" customWidth="1"/>
    <col min="9473" max="9473" width="16.85546875" customWidth="1"/>
    <col min="9474" max="9474" width="46.85546875" customWidth="1"/>
    <col min="9475" max="9475" width="27.85546875" customWidth="1"/>
    <col min="9476" max="9476" width="31.140625" customWidth="1"/>
    <col min="9477" max="9477" width="12.85546875" customWidth="1"/>
    <col min="9478" max="9478" width="16" customWidth="1"/>
    <col min="9479" max="9479" width="14.140625" customWidth="1"/>
    <col min="9480" max="9480" width="18.140625" customWidth="1"/>
    <col min="9481" max="9481" width="19.85546875" customWidth="1"/>
    <col min="9482" max="9482" width="29.140625" customWidth="1"/>
    <col min="9483" max="9483" width="23.5703125" customWidth="1"/>
    <col min="9729" max="9729" width="16.85546875" customWidth="1"/>
    <col min="9730" max="9730" width="46.85546875" customWidth="1"/>
    <col min="9731" max="9731" width="27.85546875" customWidth="1"/>
    <col min="9732" max="9732" width="31.140625" customWidth="1"/>
    <col min="9733" max="9733" width="12.85546875" customWidth="1"/>
    <col min="9734" max="9734" width="16" customWidth="1"/>
    <col min="9735" max="9735" width="14.140625" customWidth="1"/>
    <col min="9736" max="9736" width="18.140625" customWidth="1"/>
    <col min="9737" max="9737" width="19.85546875" customWidth="1"/>
    <col min="9738" max="9738" width="29.140625" customWidth="1"/>
    <col min="9739" max="9739" width="23.5703125" customWidth="1"/>
    <col min="9985" max="9985" width="16.85546875" customWidth="1"/>
    <col min="9986" max="9986" width="46.85546875" customWidth="1"/>
    <col min="9987" max="9987" width="27.85546875" customWidth="1"/>
    <col min="9988" max="9988" width="31.140625" customWidth="1"/>
    <col min="9989" max="9989" width="12.85546875" customWidth="1"/>
    <col min="9990" max="9990" width="16" customWidth="1"/>
    <col min="9991" max="9991" width="14.140625" customWidth="1"/>
    <col min="9992" max="9992" width="18.140625" customWidth="1"/>
    <col min="9993" max="9993" width="19.85546875" customWidth="1"/>
    <col min="9994" max="9994" width="29.140625" customWidth="1"/>
    <col min="9995" max="9995" width="23.5703125" customWidth="1"/>
    <col min="10241" max="10241" width="16.85546875" customWidth="1"/>
    <col min="10242" max="10242" width="46.85546875" customWidth="1"/>
    <col min="10243" max="10243" width="27.85546875" customWidth="1"/>
    <col min="10244" max="10244" width="31.140625" customWidth="1"/>
    <col min="10245" max="10245" width="12.85546875" customWidth="1"/>
    <col min="10246" max="10246" width="16" customWidth="1"/>
    <col min="10247" max="10247" width="14.140625" customWidth="1"/>
    <col min="10248" max="10248" width="18.140625" customWidth="1"/>
    <col min="10249" max="10249" width="19.85546875" customWidth="1"/>
    <col min="10250" max="10250" width="29.140625" customWidth="1"/>
    <col min="10251" max="10251" width="23.5703125" customWidth="1"/>
    <col min="10497" max="10497" width="16.85546875" customWidth="1"/>
    <col min="10498" max="10498" width="46.85546875" customWidth="1"/>
    <col min="10499" max="10499" width="27.85546875" customWidth="1"/>
    <col min="10500" max="10500" width="31.140625" customWidth="1"/>
    <col min="10501" max="10501" width="12.85546875" customWidth="1"/>
    <col min="10502" max="10502" width="16" customWidth="1"/>
    <col min="10503" max="10503" width="14.140625" customWidth="1"/>
    <col min="10504" max="10504" width="18.140625" customWidth="1"/>
    <col min="10505" max="10505" width="19.85546875" customWidth="1"/>
    <col min="10506" max="10506" width="29.140625" customWidth="1"/>
    <col min="10507" max="10507" width="23.5703125" customWidth="1"/>
    <col min="10753" max="10753" width="16.85546875" customWidth="1"/>
    <col min="10754" max="10754" width="46.85546875" customWidth="1"/>
    <col min="10755" max="10755" width="27.85546875" customWidth="1"/>
    <col min="10756" max="10756" width="31.140625" customWidth="1"/>
    <col min="10757" max="10757" width="12.85546875" customWidth="1"/>
    <col min="10758" max="10758" width="16" customWidth="1"/>
    <col min="10759" max="10759" width="14.140625" customWidth="1"/>
    <col min="10760" max="10760" width="18.140625" customWidth="1"/>
    <col min="10761" max="10761" width="19.85546875" customWidth="1"/>
    <col min="10762" max="10762" width="29.140625" customWidth="1"/>
    <col min="10763" max="10763" width="23.5703125" customWidth="1"/>
    <col min="11009" max="11009" width="16.85546875" customWidth="1"/>
    <col min="11010" max="11010" width="46.85546875" customWidth="1"/>
    <col min="11011" max="11011" width="27.85546875" customWidth="1"/>
    <col min="11012" max="11012" width="31.140625" customWidth="1"/>
    <col min="11013" max="11013" width="12.85546875" customWidth="1"/>
    <col min="11014" max="11014" width="16" customWidth="1"/>
    <col min="11015" max="11015" width="14.140625" customWidth="1"/>
    <col min="11016" max="11016" width="18.140625" customWidth="1"/>
    <col min="11017" max="11017" width="19.85546875" customWidth="1"/>
    <col min="11018" max="11018" width="29.140625" customWidth="1"/>
    <col min="11019" max="11019" width="23.5703125" customWidth="1"/>
    <col min="11265" max="11265" width="16.85546875" customWidth="1"/>
    <col min="11266" max="11266" width="46.85546875" customWidth="1"/>
    <col min="11267" max="11267" width="27.85546875" customWidth="1"/>
    <col min="11268" max="11268" width="31.140625" customWidth="1"/>
    <col min="11269" max="11269" width="12.85546875" customWidth="1"/>
    <col min="11270" max="11270" width="16" customWidth="1"/>
    <col min="11271" max="11271" width="14.140625" customWidth="1"/>
    <col min="11272" max="11272" width="18.140625" customWidth="1"/>
    <col min="11273" max="11273" width="19.85546875" customWidth="1"/>
    <col min="11274" max="11274" width="29.140625" customWidth="1"/>
    <col min="11275" max="11275" width="23.5703125" customWidth="1"/>
    <col min="11521" max="11521" width="16.85546875" customWidth="1"/>
    <col min="11522" max="11522" width="46.85546875" customWidth="1"/>
    <col min="11523" max="11523" width="27.85546875" customWidth="1"/>
    <col min="11524" max="11524" width="31.140625" customWidth="1"/>
    <col min="11525" max="11525" width="12.85546875" customWidth="1"/>
    <col min="11526" max="11526" width="16" customWidth="1"/>
    <col min="11527" max="11527" width="14.140625" customWidth="1"/>
    <col min="11528" max="11528" width="18.140625" customWidth="1"/>
    <col min="11529" max="11529" width="19.85546875" customWidth="1"/>
    <col min="11530" max="11530" width="29.140625" customWidth="1"/>
    <col min="11531" max="11531" width="23.5703125" customWidth="1"/>
    <col min="11777" max="11777" width="16.85546875" customWidth="1"/>
    <col min="11778" max="11778" width="46.85546875" customWidth="1"/>
    <col min="11779" max="11779" width="27.85546875" customWidth="1"/>
    <col min="11780" max="11780" width="31.140625" customWidth="1"/>
    <col min="11781" max="11781" width="12.85546875" customWidth="1"/>
    <col min="11782" max="11782" width="16" customWidth="1"/>
    <col min="11783" max="11783" width="14.140625" customWidth="1"/>
    <col min="11784" max="11784" width="18.140625" customWidth="1"/>
    <col min="11785" max="11785" width="19.85546875" customWidth="1"/>
    <col min="11786" max="11786" width="29.140625" customWidth="1"/>
    <col min="11787" max="11787" width="23.5703125" customWidth="1"/>
    <col min="12033" max="12033" width="16.85546875" customWidth="1"/>
    <col min="12034" max="12034" width="46.85546875" customWidth="1"/>
    <col min="12035" max="12035" width="27.85546875" customWidth="1"/>
    <col min="12036" max="12036" width="31.140625" customWidth="1"/>
    <col min="12037" max="12037" width="12.85546875" customWidth="1"/>
    <col min="12038" max="12038" width="16" customWidth="1"/>
    <col min="12039" max="12039" width="14.140625" customWidth="1"/>
    <col min="12040" max="12040" width="18.140625" customWidth="1"/>
    <col min="12041" max="12041" width="19.85546875" customWidth="1"/>
    <col min="12042" max="12042" width="29.140625" customWidth="1"/>
    <col min="12043" max="12043" width="23.5703125" customWidth="1"/>
    <col min="12289" max="12289" width="16.85546875" customWidth="1"/>
    <col min="12290" max="12290" width="46.85546875" customWidth="1"/>
    <col min="12291" max="12291" width="27.85546875" customWidth="1"/>
    <col min="12292" max="12292" width="31.140625" customWidth="1"/>
    <col min="12293" max="12293" width="12.85546875" customWidth="1"/>
    <col min="12294" max="12294" width="16" customWidth="1"/>
    <col min="12295" max="12295" width="14.140625" customWidth="1"/>
    <col min="12296" max="12296" width="18.140625" customWidth="1"/>
    <col min="12297" max="12297" width="19.85546875" customWidth="1"/>
    <col min="12298" max="12298" width="29.140625" customWidth="1"/>
    <col min="12299" max="12299" width="23.5703125" customWidth="1"/>
    <col min="12545" max="12545" width="16.85546875" customWidth="1"/>
    <col min="12546" max="12546" width="46.85546875" customWidth="1"/>
    <col min="12547" max="12547" width="27.85546875" customWidth="1"/>
    <col min="12548" max="12548" width="31.140625" customWidth="1"/>
    <col min="12549" max="12549" width="12.85546875" customWidth="1"/>
    <col min="12550" max="12550" width="16" customWidth="1"/>
    <col min="12551" max="12551" width="14.140625" customWidth="1"/>
    <col min="12552" max="12552" width="18.140625" customWidth="1"/>
    <col min="12553" max="12553" width="19.85546875" customWidth="1"/>
    <col min="12554" max="12554" width="29.140625" customWidth="1"/>
    <col min="12555" max="12555" width="23.5703125" customWidth="1"/>
    <col min="12801" max="12801" width="16.85546875" customWidth="1"/>
    <col min="12802" max="12802" width="46.85546875" customWidth="1"/>
    <col min="12803" max="12803" width="27.85546875" customWidth="1"/>
    <col min="12804" max="12804" width="31.140625" customWidth="1"/>
    <col min="12805" max="12805" width="12.85546875" customWidth="1"/>
    <col min="12806" max="12806" width="16" customWidth="1"/>
    <col min="12807" max="12807" width="14.140625" customWidth="1"/>
    <col min="12808" max="12808" width="18.140625" customWidth="1"/>
    <col min="12809" max="12809" width="19.85546875" customWidth="1"/>
    <col min="12810" max="12810" width="29.140625" customWidth="1"/>
    <col min="12811" max="12811" width="23.5703125" customWidth="1"/>
    <col min="13057" max="13057" width="16.85546875" customWidth="1"/>
    <col min="13058" max="13058" width="46.85546875" customWidth="1"/>
    <col min="13059" max="13059" width="27.85546875" customWidth="1"/>
    <col min="13060" max="13060" width="31.140625" customWidth="1"/>
    <col min="13061" max="13061" width="12.85546875" customWidth="1"/>
    <col min="13062" max="13062" width="16" customWidth="1"/>
    <col min="13063" max="13063" width="14.140625" customWidth="1"/>
    <col min="13064" max="13064" width="18.140625" customWidth="1"/>
    <col min="13065" max="13065" width="19.85546875" customWidth="1"/>
    <col min="13066" max="13066" width="29.140625" customWidth="1"/>
    <col min="13067" max="13067" width="23.5703125" customWidth="1"/>
    <col min="13313" max="13313" width="16.85546875" customWidth="1"/>
    <col min="13314" max="13314" width="46.85546875" customWidth="1"/>
    <col min="13315" max="13315" width="27.85546875" customWidth="1"/>
    <col min="13316" max="13316" width="31.140625" customWidth="1"/>
    <col min="13317" max="13317" width="12.85546875" customWidth="1"/>
    <col min="13318" max="13318" width="16" customWidth="1"/>
    <col min="13319" max="13319" width="14.140625" customWidth="1"/>
    <col min="13320" max="13320" width="18.140625" customWidth="1"/>
    <col min="13321" max="13321" width="19.85546875" customWidth="1"/>
    <col min="13322" max="13322" width="29.140625" customWidth="1"/>
    <col min="13323" max="13323" width="23.5703125" customWidth="1"/>
    <col min="13569" max="13569" width="16.85546875" customWidth="1"/>
    <col min="13570" max="13570" width="46.85546875" customWidth="1"/>
    <col min="13571" max="13571" width="27.85546875" customWidth="1"/>
    <col min="13572" max="13572" width="31.140625" customWidth="1"/>
    <col min="13573" max="13573" width="12.85546875" customWidth="1"/>
    <col min="13574" max="13574" width="16" customWidth="1"/>
    <col min="13575" max="13575" width="14.140625" customWidth="1"/>
    <col min="13576" max="13576" width="18.140625" customWidth="1"/>
    <col min="13577" max="13577" width="19.85546875" customWidth="1"/>
    <col min="13578" max="13578" width="29.140625" customWidth="1"/>
    <col min="13579" max="13579" width="23.5703125" customWidth="1"/>
    <col min="13825" max="13825" width="16.85546875" customWidth="1"/>
    <col min="13826" max="13826" width="46.85546875" customWidth="1"/>
    <col min="13827" max="13827" width="27.85546875" customWidth="1"/>
    <col min="13828" max="13828" width="31.140625" customWidth="1"/>
    <col min="13829" max="13829" width="12.85546875" customWidth="1"/>
    <col min="13830" max="13830" width="16" customWidth="1"/>
    <col min="13831" max="13831" width="14.140625" customWidth="1"/>
    <col min="13832" max="13832" width="18.140625" customWidth="1"/>
    <col min="13833" max="13833" width="19.85546875" customWidth="1"/>
    <col min="13834" max="13834" width="29.140625" customWidth="1"/>
    <col min="13835" max="13835" width="23.5703125" customWidth="1"/>
    <col min="14081" max="14081" width="16.85546875" customWidth="1"/>
    <col min="14082" max="14082" width="46.85546875" customWidth="1"/>
    <col min="14083" max="14083" width="27.85546875" customWidth="1"/>
    <col min="14084" max="14084" width="31.140625" customWidth="1"/>
    <col min="14085" max="14085" width="12.85546875" customWidth="1"/>
    <col min="14086" max="14086" width="16" customWidth="1"/>
    <col min="14087" max="14087" width="14.140625" customWidth="1"/>
    <col min="14088" max="14088" width="18.140625" customWidth="1"/>
    <col min="14089" max="14089" width="19.85546875" customWidth="1"/>
    <col min="14090" max="14090" width="29.140625" customWidth="1"/>
    <col min="14091" max="14091" width="23.5703125" customWidth="1"/>
    <col min="14337" max="14337" width="16.85546875" customWidth="1"/>
    <col min="14338" max="14338" width="46.85546875" customWidth="1"/>
    <col min="14339" max="14339" width="27.85546875" customWidth="1"/>
    <col min="14340" max="14340" width="31.140625" customWidth="1"/>
    <col min="14341" max="14341" width="12.85546875" customWidth="1"/>
    <col min="14342" max="14342" width="16" customWidth="1"/>
    <col min="14343" max="14343" width="14.140625" customWidth="1"/>
    <col min="14344" max="14344" width="18.140625" customWidth="1"/>
    <col min="14345" max="14345" width="19.85546875" customWidth="1"/>
    <col min="14346" max="14346" width="29.140625" customWidth="1"/>
    <col min="14347" max="14347" width="23.5703125" customWidth="1"/>
    <col min="14593" max="14593" width="16.85546875" customWidth="1"/>
    <col min="14594" max="14594" width="46.85546875" customWidth="1"/>
    <col min="14595" max="14595" width="27.85546875" customWidth="1"/>
    <col min="14596" max="14596" width="31.140625" customWidth="1"/>
    <col min="14597" max="14597" width="12.85546875" customWidth="1"/>
    <col min="14598" max="14598" width="16" customWidth="1"/>
    <col min="14599" max="14599" width="14.140625" customWidth="1"/>
    <col min="14600" max="14600" width="18.140625" customWidth="1"/>
    <col min="14601" max="14601" width="19.85546875" customWidth="1"/>
    <col min="14602" max="14602" width="29.140625" customWidth="1"/>
    <col min="14603" max="14603" width="23.5703125" customWidth="1"/>
    <col min="14849" max="14849" width="16.85546875" customWidth="1"/>
    <col min="14850" max="14850" width="46.85546875" customWidth="1"/>
    <col min="14851" max="14851" width="27.85546875" customWidth="1"/>
    <col min="14852" max="14852" width="31.140625" customWidth="1"/>
    <col min="14853" max="14853" width="12.85546875" customWidth="1"/>
    <col min="14854" max="14854" width="16" customWidth="1"/>
    <col min="14855" max="14855" width="14.140625" customWidth="1"/>
    <col min="14856" max="14856" width="18.140625" customWidth="1"/>
    <col min="14857" max="14857" width="19.85546875" customWidth="1"/>
    <col min="14858" max="14858" width="29.140625" customWidth="1"/>
    <col min="14859" max="14859" width="23.5703125" customWidth="1"/>
    <col min="15105" max="15105" width="16.85546875" customWidth="1"/>
    <col min="15106" max="15106" width="46.85546875" customWidth="1"/>
    <col min="15107" max="15107" width="27.85546875" customWidth="1"/>
    <col min="15108" max="15108" width="31.140625" customWidth="1"/>
    <col min="15109" max="15109" width="12.85546875" customWidth="1"/>
    <col min="15110" max="15110" width="16" customWidth="1"/>
    <col min="15111" max="15111" width="14.140625" customWidth="1"/>
    <col min="15112" max="15112" width="18.140625" customWidth="1"/>
    <col min="15113" max="15113" width="19.85546875" customWidth="1"/>
    <col min="15114" max="15114" width="29.140625" customWidth="1"/>
    <col min="15115" max="15115" width="23.5703125" customWidth="1"/>
    <col min="15361" max="15361" width="16.85546875" customWidth="1"/>
    <col min="15362" max="15362" width="46.85546875" customWidth="1"/>
    <col min="15363" max="15363" width="27.85546875" customWidth="1"/>
    <col min="15364" max="15364" width="31.140625" customWidth="1"/>
    <col min="15365" max="15365" width="12.85546875" customWidth="1"/>
    <col min="15366" max="15366" width="16" customWidth="1"/>
    <col min="15367" max="15367" width="14.140625" customWidth="1"/>
    <col min="15368" max="15368" width="18.140625" customWidth="1"/>
    <col min="15369" max="15369" width="19.85546875" customWidth="1"/>
    <col min="15370" max="15370" width="29.140625" customWidth="1"/>
    <col min="15371" max="15371" width="23.5703125" customWidth="1"/>
    <col min="15617" max="15617" width="16.85546875" customWidth="1"/>
    <col min="15618" max="15618" width="46.85546875" customWidth="1"/>
    <col min="15619" max="15619" width="27.85546875" customWidth="1"/>
    <col min="15620" max="15620" width="31.140625" customWidth="1"/>
    <col min="15621" max="15621" width="12.85546875" customWidth="1"/>
    <col min="15622" max="15622" width="16" customWidth="1"/>
    <col min="15623" max="15623" width="14.140625" customWidth="1"/>
    <col min="15624" max="15624" width="18.140625" customWidth="1"/>
    <col min="15625" max="15625" width="19.85546875" customWidth="1"/>
    <col min="15626" max="15626" width="29.140625" customWidth="1"/>
    <col min="15627" max="15627" width="23.5703125" customWidth="1"/>
    <col min="15873" max="15873" width="16.85546875" customWidth="1"/>
    <col min="15874" max="15874" width="46.85546875" customWidth="1"/>
    <col min="15875" max="15875" width="27.85546875" customWidth="1"/>
    <col min="15876" max="15876" width="31.140625" customWidth="1"/>
    <col min="15877" max="15877" width="12.85546875" customWidth="1"/>
    <col min="15878" max="15878" width="16" customWidth="1"/>
    <col min="15879" max="15879" width="14.140625" customWidth="1"/>
    <col min="15880" max="15880" width="18.140625" customWidth="1"/>
    <col min="15881" max="15881" width="19.85546875" customWidth="1"/>
    <col min="15882" max="15882" width="29.140625" customWidth="1"/>
    <col min="15883" max="15883" width="23.5703125" customWidth="1"/>
    <col min="16129" max="16129" width="16.85546875" customWidth="1"/>
    <col min="16130" max="16130" width="46.85546875" customWidth="1"/>
    <col min="16131" max="16131" width="27.85546875" customWidth="1"/>
    <col min="16132" max="16132" width="31.140625" customWidth="1"/>
    <col min="16133" max="16133" width="12.85546875" customWidth="1"/>
    <col min="16134" max="16134" width="16" customWidth="1"/>
    <col min="16135" max="16135" width="14.140625" customWidth="1"/>
    <col min="16136" max="16136" width="18.140625" customWidth="1"/>
    <col min="16137" max="16137" width="19.85546875" customWidth="1"/>
    <col min="16138" max="16138" width="29.140625" customWidth="1"/>
    <col min="16139" max="16139" width="23.5703125" customWidth="1"/>
  </cols>
  <sheetData>
    <row r="1" spans="1:11" ht="20.25" customHeight="1" thickBot="1" x14ac:dyDescent="0.3">
      <c r="A1" s="539" t="s">
        <v>0</v>
      </c>
      <c r="B1" s="540"/>
      <c r="C1" s="541" t="s">
        <v>1532</v>
      </c>
      <c r="D1" s="542"/>
      <c r="E1" s="542"/>
      <c r="F1" s="542"/>
      <c r="G1" s="542"/>
      <c r="H1" s="542"/>
      <c r="I1" s="542"/>
      <c r="J1" s="542"/>
      <c r="K1" s="543"/>
    </row>
    <row r="2" spans="1:11" ht="22.5" customHeight="1" thickBot="1" x14ac:dyDescent="0.3">
      <c r="A2" s="539" t="s">
        <v>2</v>
      </c>
      <c r="B2" s="540"/>
      <c r="C2" s="541" t="s">
        <v>1533</v>
      </c>
      <c r="D2" s="542"/>
      <c r="E2" s="542"/>
      <c r="F2" s="542"/>
      <c r="G2" s="542"/>
      <c r="H2" s="542"/>
      <c r="I2" s="542"/>
      <c r="J2" s="542"/>
      <c r="K2" s="543"/>
    </row>
    <row r="3" spans="1:11" ht="26.25" customHeight="1" thickBot="1" x14ac:dyDescent="0.3">
      <c r="A3" s="539" t="s">
        <v>4</v>
      </c>
      <c r="B3" s="540"/>
      <c r="C3" s="541" t="s">
        <v>1534</v>
      </c>
      <c r="D3" s="542"/>
      <c r="E3" s="542"/>
      <c r="F3" s="542"/>
      <c r="G3" s="542"/>
      <c r="H3" s="542"/>
      <c r="I3" s="542"/>
      <c r="J3" s="542"/>
      <c r="K3" s="543"/>
    </row>
    <row r="4" spans="1:11" ht="27.75" customHeight="1" thickBot="1" x14ac:dyDescent="0.3">
      <c r="A4" s="539" t="s">
        <v>6</v>
      </c>
      <c r="B4" s="540"/>
      <c r="C4" s="685" t="s">
        <v>1535</v>
      </c>
      <c r="D4" s="686"/>
      <c r="E4" s="686"/>
      <c r="F4" s="686"/>
      <c r="G4" s="686"/>
      <c r="H4" s="686"/>
      <c r="I4" s="686"/>
      <c r="J4" s="686"/>
      <c r="K4" s="687"/>
    </row>
    <row r="5" spans="1:11" ht="30" customHeight="1" thickBot="1" x14ac:dyDescent="0.3">
      <c r="A5" s="539" t="s">
        <v>8</v>
      </c>
      <c r="B5" s="540"/>
      <c r="C5" s="541" t="s">
        <v>1536</v>
      </c>
      <c r="D5" s="542"/>
      <c r="E5" s="542"/>
      <c r="F5" s="542"/>
      <c r="G5" s="542"/>
      <c r="H5" s="542"/>
      <c r="I5" s="542"/>
      <c r="J5" s="542"/>
      <c r="K5" s="543"/>
    </row>
    <row r="6" spans="1:11" x14ac:dyDescent="0.25">
      <c r="D6" s="21"/>
      <c r="E6" s="21"/>
      <c r="F6" s="21"/>
      <c r="J6" s="21"/>
    </row>
    <row r="7" spans="1:11" ht="21" thickBot="1" x14ac:dyDescent="0.35">
      <c r="A7" s="550"/>
      <c r="B7" s="550"/>
      <c r="C7" s="550"/>
      <c r="D7" s="550"/>
      <c r="E7" s="550"/>
      <c r="F7" s="550"/>
      <c r="G7" s="550"/>
      <c r="H7" s="550"/>
      <c r="I7" s="550"/>
      <c r="J7" s="550"/>
      <c r="K7" s="550"/>
    </row>
    <row r="8" spans="1:11" ht="29.25" customHeight="1" x14ac:dyDescent="0.25">
      <c r="A8" s="537"/>
      <c r="B8" s="285" t="s">
        <v>12</v>
      </c>
      <c r="C8" s="538" t="s">
        <v>13</v>
      </c>
      <c r="D8" s="538"/>
      <c r="E8" s="538"/>
      <c r="F8" s="538"/>
      <c r="G8" s="538"/>
      <c r="H8" s="2" t="s">
        <v>14</v>
      </c>
      <c r="I8" s="2" t="s">
        <v>1032</v>
      </c>
      <c r="J8" s="285" t="s">
        <v>15</v>
      </c>
      <c r="K8" s="538" t="s">
        <v>16</v>
      </c>
    </row>
    <row r="9" spans="1:11" ht="32.25" thickBot="1" x14ac:dyDescent="0.3">
      <c r="A9" s="537"/>
      <c r="B9" s="284" t="s">
        <v>17</v>
      </c>
      <c r="C9" s="284" t="s">
        <v>18</v>
      </c>
      <c r="D9" s="284" t="s">
        <v>19</v>
      </c>
      <c r="E9" s="284" t="s">
        <v>1390</v>
      </c>
      <c r="F9" s="284" t="s">
        <v>1391</v>
      </c>
      <c r="G9" s="284" t="s">
        <v>21</v>
      </c>
      <c r="H9" s="5" t="s">
        <v>22</v>
      </c>
      <c r="I9" s="5">
        <v>2017</v>
      </c>
      <c r="J9" s="284" t="s">
        <v>23</v>
      </c>
      <c r="K9" s="553"/>
    </row>
    <row r="10" spans="1:11" ht="15.75" customHeight="1" thickTop="1" x14ac:dyDescent="0.25">
      <c r="A10" s="742" t="s">
        <v>24</v>
      </c>
      <c r="B10" s="743" t="s">
        <v>1537</v>
      </c>
      <c r="C10" s="745" t="s">
        <v>1538</v>
      </c>
      <c r="D10" s="728" t="s">
        <v>1539</v>
      </c>
      <c r="E10" s="728" t="s">
        <v>28</v>
      </c>
      <c r="F10" s="726" t="s">
        <v>1540</v>
      </c>
      <c r="G10" s="730" t="s">
        <v>29</v>
      </c>
      <c r="H10" s="731">
        <v>0</v>
      </c>
      <c r="I10" s="733" t="s">
        <v>1541</v>
      </c>
      <c r="J10" s="728" t="s">
        <v>1542</v>
      </c>
      <c r="K10" s="723"/>
    </row>
    <row r="11" spans="1:11" ht="28.5" customHeight="1" x14ac:dyDescent="0.25">
      <c r="A11" s="577"/>
      <c r="B11" s="744"/>
      <c r="C11" s="739"/>
      <c r="D11" s="729"/>
      <c r="E11" s="729"/>
      <c r="F11" s="727"/>
      <c r="G11" s="727"/>
      <c r="H11" s="732"/>
      <c r="I11" s="734"/>
      <c r="J11" s="729"/>
      <c r="K11" s="724"/>
    </row>
    <row r="12" spans="1:11" ht="38.25" customHeight="1" x14ac:dyDescent="0.25">
      <c r="A12" s="577"/>
      <c r="B12" s="744"/>
      <c r="C12" s="739"/>
      <c r="D12" s="729"/>
      <c r="E12" s="729"/>
      <c r="F12" s="727"/>
      <c r="G12" s="727"/>
      <c r="H12" s="732"/>
      <c r="I12" s="734"/>
      <c r="J12" s="729"/>
      <c r="K12" s="724"/>
    </row>
    <row r="13" spans="1:11" ht="53.25" customHeight="1" x14ac:dyDescent="0.25">
      <c r="A13" s="577"/>
      <c r="B13" s="744"/>
      <c r="C13" s="739"/>
      <c r="D13" s="729"/>
      <c r="E13" s="729"/>
      <c r="F13" s="727"/>
      <c r="G13" s="727"/>
      <c r="H13" s="732"/>
      <c r="I13" s="734"/>
      <c r="J13" s="729"/>
      <c r="K13" s="725"/>
    </row>
    <row r="14" spans="1:11" ht="74.25" customHeight="1" x14ac:dyDescent="0.25">
      <c r="A14" s="574" t="s">
        <v>34</v>
      </c>
      <c r="B14" s="752" t="s">
        <v>1543</v>
      </c>
      <c r="C14" s="754" t="s">
        <v>1544</v>
      </c>
      <c r="D14" s="728" t="s">
        <v>1545</v>
      </c>
      <c r="E14" s="728" t="s">
        <v>28</v>
      </c>
      <c r="F14" s="728" t="s">
        <v>1546</v>
      </c>
      <c r="G14" s="728" t="s">
        <v>29</v>
      </c>
      <c r="H14" s="748" t="s">
        <v>1547</v>
      </c>
      <c r="I14" s="750" t="s">
        <v>1548</v>
      </c>
      <c r="J14" s="738" t="s">
        <v>1549</v>
      </c>
      <c r="K14" s="740" t="s">
        <v>1550</v>
      </c>
    </row>
    <row r="15" spans="1:11" ht="91.5" customHeight="1" thickBot="1" x14ac:dyDescent="0.3">
      <c r="A15" s="583"/>
      <c r="B15" s="753"/>
      <c r="C15" s="755"/>
      <c r="D15" s="747"/>
      <c r="E15" s="747"/>
      <c r="F15" s="747"/>
      <c r="G15" s="747"/>
      <c r="H15" s="749"/>
      <c r="I15" s="751"/>
      <c r="J15" s="739"/>
      <c r="K15" s="741"/>
    </row>
    <row r="16" spans="1:11" ht="51" customHeight="1" x14ac:dyDescent="0.25">
      <c r="A16" s="573" t="s">
        <v>41</v>
      </c>
      <c r="B16" s="148" t="s">
        <v>1551</v>
      </c>
      <c r="C16" s="149" t="s">
        <v>1552</v>
      </c>
      <c r="D16" s="150" t="s">
        <v>1552</v>
      </c>
      <c r="E16" s="286" t="s">
        <v>28</v>
      </c>
      <c r="F16" s="291" t="s">
        <v>1553</v>
      </c>
      <c r="G16" s="151" t="s">
        <v>29</v>
      </c>
      <c r="H16" s="152">
        <v>0</v>
      </c>
      <c r="I16" s="153">
        <v>1</v>
      </c>
      <c r="J16" s="148" t="s">
        <v>1554</v>
      </c>
      <c r="K16" s="154" t="s">
        <v>1555</v>
      </c>
    </row>
    <row r="17" spans="1:12" ht="73.5" customHeight="1" x14ac:dyDescent="0.25">
      <c r="A17" s="574"/>
      <c r="B17" s="155" t="s">
        <v>1556</v>
      </c>
      <c r="C17" s="287" t="s">
        <v>1557</v>
      </c>
      <c r="D17" s="156" t="s">
        <v>1558</v>
      </c>
      <c r="E17" s="157" t="s">
        <v>28</v>
      </c>
      <c r="F17" s="158" t="s">
        <v>1559</v>
      </c>
      <c r="G17" s="159" t="s">
        <v>29</v>
      </c>
      <c r="H17" s="159">
        <v>0</v>
      </c>
      <c r="I17" s="160" t="s">
        <v>1541</v>
      </c>
      <c r="J17" s="161" t="s">
        <v>1560</v>
      </c>
      <c r="K17" s="735" t="s">
        <v>1561</v>
      </c>
    </row>
    <row r="18" spans="1:12" ht="80.25" customHeight="1" thickBot="1" x14ac:dyDescent="0.3">
      <c r="A18" s="583"/>
      <c r="B18" s="155" t="s">
        <v>1562</v>
      </c>
      <c r="C18" s="153" t="s">
        <v>1563</v>
      </c>
      <c r="D18" s="162" t="s">
        <v>1564</v>
      </c>
      <c r="E18" s="163" t="s">
        <v>28</v>
      </c>
      <c r="F18" s="164" t="s">
        <v>1565</v>
      </c>
      <c r="G18" s="153" t="s">
        <v>29</v>
      </c>
      <c r="H18" s="159">
        <v>0</v>
      </c>
      <c r="I18" s="165" t="s">
        <v>1566</v>
      </c>
      <c r="J18" s="161" t="s">
        <v>1567</v>
      </c>
      <c r="K18" s="736"/>
      <c r="L18" s="26"/>
    </row>
    <row r="19" spans="1:12" ht="54.75" customHeight="1" x14ac:dyDescent="0.25">
      <c r="A19" s="573" t="s">
        <v>59</v>
      </c>
      <c r="B19" s="166" t="s">
        <v>1568</v>
      </c>
      <c r="C19" s="167" t="s">
        <v>1569</v>
      </c>
      <c r="D19" s="168" t="s">
        <v>1570</v>
      </c>
      <c r="E19" s="169" t="s">
        <v>28</v>
      </c>
      <c r="F19" s="170" t="s">
        <v>1553</v>
      </c>
      <c r="G19" s="171" t="s">
        <v>29</v>
      </c>
      <c r="H19" s="172">
        <v>0</v>
      </c>
      <c r="I19" s="173" t="s">
        <v>1571</v>
      </c>
      <c r="J19" s="174" t="s">
        <v>1572</v>
      </c>
      <c r="K19" s="736"/>
    </row>
    <row r="20" spans="1:12" ht="80.25" customHeight="1" x14ac:dyDescent="0.25">
      <c r="A20" s="574"/>
      <c r="B20" s="175" t="s">
        <v>1573</v>
      </c>
      <c r="C20" s="290" t="s">
        <v>1574</v>
      </c>
      <c r="D20" s="176" t="s">
        <v>1575</v>
      </c>
      <c r="E20" s="177" t="s">
        <v>28</v>
      </c>
      <c r="F20" s="157" t="s">
        <v>1576</v>
      </c>
      <c r="G20" s="178" t="s">
        <v>29</v>
      </c>
      <c r="H20" s="179" t="s">
        <v>1577</v>
      </c>
      <c r="I20" s="287" t="s">
        <v>1578</v>
      </c>
      <c r="J20" s="289" t="s">
        <v>1579</v>
      </c>
      <c r="K20" s="736"/>
    </row>
    <row r="21" spans="1:12" ht="98.25" customHeight="1" x14ac:dyDescent="0.25">
      <c r="A21" s="574"/>
      <c r="B21" s="155" t="s">
        <v>1580</v>
      </c>
      <c r="C21" s="180" t="s">
        <v>1581</v>
      </c>
      <c r="D21" s="181" t="s">
        <v>1582</v>
      </c>
      <c r="E21" s="157" t="s">
        <v>28</v>
      </c>
      <c r="F21" s="182" t="s">
        <v>1583</v>
      </c>
      <c r="G21" s="183" t="s">
        <v>29</v>
      </c>
      <c r="H21" s="159" t="s">
        <v>1584</v>
      </c>
      <c r="I21" s="164" t="s">
        <v>1585</v>
      </c>
      <c r="J21" s="153" t="s">
        <v>1586</v>
      </c>
      <c r="K21" s="736"/>
    </row>
    <row r="22" spans="1:12" ht="78" customHeight="1" x14ac:dyDescent="0.25">
      <c r="A22" s="574"/>
      <c r="B22" s="288" t="s">
        <v>1587</v>
      </c>
      <c r="C22" s="291" t="s">
        <v>1588</v>
      </c>
      <c r="D22" s="176" t="s">
        <v>1589</v>
      </c>
      <c r="E22" s="184" t="s">
        <v>28</v>
      </c>
      <c r="F22" s="185" t="s">
        <v>1559</v>
      </c>
      <c r="G22" s="186" t="s">
        <v>29</v>
      </c>
      <c r="H22" s="152" t="s">
        <v>1590</v>
      </c>
      <c r="I22" s="290" t="s">
        <v>1585</v>
      </c>
      <c r="J22" s="153" t="s">
        <v>1579</v>
      </c>
      <c r="K22" s="736"/>
    </row>
    <row r="23" spans="1:12" ht="95.25" customHeight="1" x14ac:dyDescent="0.25">
      <c r="A23" s="574"/>
      <c r="B23" s="187" t="s">
        <v>1591</v>
      </c>
      <c r="C23" s="161" t="s">
        <v>1592</v>
      </c>
      <c r="D23" s="188" t="s">
        <v>1593</v>
      </c>
      <c r="E23" s="161" t="s">
        <v>28</v>
      </c>
      <c r="F23" s="153" t="s">
        <v>1565</v>
      </c>
      <c r="G23" s="189" t="s">
        <v>29</v>
      </c>
      <c r="H23" s="159" t="s">
        <v>1594</v>
      </c>
      <c r="I23" s="165" t="s">
        <v>1595</v>
      </c>
      <c r="J23" s="161" t="s">
        <v>1567</v>
      </c>
      <c r="K23" s="737"/>
    </row>
    <row r="24" spans="1:12" ht="15" x14ac:dyDescent="0.25">
      <c r="A24" s="20" t="s">
        <v>1383</v>
      </c>
    </row>
    <row r="25" spans="1:12" ht="15" x14ac:dyDescent="0.25">
      <c r="A25" s="20" t="s">
        <v>1596</v>
      </c>
    </row>
    <row r="27" spans="1:12" x14ac:dyDescent="0.25">
      <c r="A27" s="746" t="s">
        <v>1597</v>
      </c>
      <c r="B27" s="746"/>
      <c r="C27" s="746"/>
      <c r="D27" s="746"/>
      <c r="E27" s="746"/>
      <c r="F27" s="746"/>
      <c r="G27" s="746"/>
      <c r="H27" s="746"/>
    </row>
  </sheetData>
  <mergeCells count="40">
    <mergeCell ref="A27:H27"/>
    <mergeCell ref="F14:F15"/>
    <mergeCell ref="G14:G15"/>
    <mergeCell ref="H14:H15"/>
    <mergeCell ref="I14:I15"/>
    <mergeCell ref="A14:A15"/>
    <mergeCell ref="B14:B15"/>
    <mergeCell ref="C14:C15"/>
    <mergeCell ref="D14:D15"/>
    <mergeCell ref="E14:E15"/>
    <mergeCell ref="A16:A18"/>
    <mergeCell ref="K17:K23"/>
    <mergeCell ref="A19:A23"/>
    <mergeCell ref="J14:J15"/>
    <mergeCell ref="K14:K15"/>
    <mergeCell ref="A4:B4"/>
    <mergeCell ref="C4:K4"/>
    <mergeCell ref="A5:B5"/>
    <mergeCell ref="C5:K5"/>
    <mergeCell ref="A7:K7"/>
    <mergeCell ref="A8:A9"/>
    <mergeCell ref="C8:G8"/>
    <mergeCell ref="K8:K9"/>
    <mergeCell ref="A10:A13"/>
    <mergeCell ref="B10:B13"/>
    <mergeCell ref="C10:C13"/>
    <mergeCell ref="D10:D13"/>
    <mergeCell ref="K10:K13"/>
    <mergeCell ref="F10:F13"/>
    <mergeCell ref="A1:B1"/>
    <mergeCell ref="C1:K1"/>
    <mergeCell ref="A2:B2"/>
    <mergeCell ref="C2:K2"/>
    <mergeCell ref="A3:B3"/>
    <mergeCell ref="C3:K3"/>
    <mergeCell ref="E10:E13"/>
    <mergeCell ref="G10:G13"/>
    <mergeCell ref="H10:H13"/>
    <mergeCell ref="I10:I13"/>
    <mergeCell ref="J10:J13"/>
  </mergeCells>
  <pageMargins left="0.31496062992125984" right="0.31496062992125984" top="0.98425196850393704" bottom="0.31496062992125984" header="0.31496062992125984" footer="0.31496062992125984"/>
  <pageSetup scale="50" fitToHeight="2" orientation="landscape" r:id="rId1"/>
  <headerFooter>
    <oddHeader>&amp;L&amp;G&amp;C&amp;"-,Negrita"&amp;14Matriz de Indicadores para Resultados&amp;R&amp;G</oddHeader>
    <oddFooter>&amp;R&amp;P / &amp;N</oddFooter>
  </headerFooter>
  <rowBreaks count="1" manualBreakCount="1">
    <brk id="19" max="10"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selection activeCell="C1" sqref="C1:K1"/>
    </sheetView>
  </sheetViews>
  <sheetFormatPr baseColWidth="10" defaultRowHeight="15.75" x14ac:dyDescent="0.25"/>
  <cols>
    <col min="1" max="1" width="18.5703125" style="7" customWidth="1"/>
    <col min="2" max="2" width="35" customWidth="1"/>
    <col min="3" max="3" width="34.5703125" customWidth="1"/>
    <col min="4" max="4" width="37.140625" customWidth="1"/>
    <col min="5" max="6" width="18" customWidth="1"/>
    <col min="7" max="7" width="15.7109375" customWidth="1"/>
    <col min="8" max="8" width="16.140625" customWidth="1"/>
    <col min="9" max="9" width="20" customWidth="1"/>
    <col min="10" max="10" width="27.42578125" customWidth="1"/>
    <col min="11" max="11" width="26.85546875" customWidth="1"/>
    <col min="257" max="257" width="18.5703125" customWidth="1"/>
    <col min="258" max="258" width="35" customWidth="1"/>
    <col min="259" max="259" width="34.5703125" customWidth="1"/>
    <col min="260" max="260" width="37.140625" customWidth="1"/>
    <col min="261" max="262" width="18" customWidth="1"/>
    <col min="263" max="263" width="15.7109375" customWidth="1"/>
    <col min="264" max="264" width="16.140625" customWidth="1"/>
    <col min="265" max="265" width="20" customWidth="1"/>
    <col min="266" max="266" width="27.42578125" customWidth="1"/>
    <col min="267" max="267" width="26.85546875" customWidth="1"/>
    <col min="513" max="513" width="18.5703125" customWidth="1"/>
    <col min="514" max="514" width="35" customWidth="1"/>
    <col min="515" max="515" width="34.5703125" customWidth="1"/>
    <col min="516" max="516" width="37.140625" customWidth="1"/>
    <col min="517" max="518" width="18" customWidth="1"/>
    <col min="519" max="519" width="15.7109375" customWidth="1"/>
    <col min="520" max="520" width="16.140625" customWidth="1"/>
    <col min="521" max="521" width="20" customWidth="1"/>
    <col min="522" max="522" width="27.42578125" customWidth="1"/>
    <col min="523" max="523" width="26.85546875" customWidth="1"/>
    <col min="769" max="769" width="18.5703125" customWidth="1"/>
    <col min="770" max="770" width="35" customWidth="1"/>
    <col min="771" max="771" width="34.5703125" customWidth="1"/>
    <col min="772" max="772" width="37.140625" customWidth="1"/>
    <col min="773" max="774" width="18" customWidth="1"/>
    <col min="775" max="775" width="15.7109375" customWidth="1"/>
    <col min="776" max="776" width="16.140625" customWidth="1"/>
    <col min="777" max="777" width="20" customWidth="1"/>
    <col min="778" max="778" width="27.42578125" customWidth="1"/>
    <col min="779" max="779" width="26.85546875" customWidth="1"/>
    <col min="1025" max="1025" width="18.5703125" customWidth="1"/>
    <col min="1026" max="1026" width="35" customWidth="1"/>
    <col min="1027" max="1027" width="34.5703125" customWidth="1"/>
    <col min="1028" max="1028" width="37.140625" customWidth="1"/>
    <col min="1029" max="1030" width="18" customWidth="1"/>
    <col min="1031" max="1031" width="15.7109375" customWidth="1"/>
    <col min="1032" max="1032" width="16.140625" customWidth="1"/>
    <col min="1033" max="1033" width="20" customWidth="1"/>
    <col min="1034" max="1034" width="27.42578125" customWidth="1"/>
    <col min="1035" max="1035" width="26.85546875" customWidth="1"/>
    <col min="1281" max="1281" width="18.5703125" customWidth="1"/>
    <col min="1282" max="1282" width="35" customWidth="1"/>
    <col min="1283" max="1283" width="34.5703125" customWidth="1"/>
    <col min="1284" max="1284" width="37.140625" customWidth="1"/>
    <col min="1285" max="1286" width="18" customWidth="1"/>
    <col min="1287" max="1287" width="15.7109375" customWidth="1"/>
    <col min="1288" max="1288" width="16.140625" customWidth="1"/>
    <col min="1289" max="1289" width="20" customWidth="1"/>
    <col min="1290" max="1290" width="27.42578125" customWidth="1"/>
    <col min="1291" max="1291" width="26.85546875" customWidth="1"/>
    <col min="1537" max="1537" width="18.5703125" customWidth="1"/>
    <col min="1538" max="1538" width="35" customWidth="1"/>
    <col min="1539" max="1539" width="34.5703125" customWidth="1"/>
    <col min="1540" max="1540" width="37.140625" customWidth="1"/>
    <col min="1541" max="1542" width="18" customWidth="1"/>
    <col min="1543" max="1543" width="15.7109375" customWidth="1"/>
    <col min="1544" max="1544" width="16.140625" customWidth="1"/>
    <col min="1545" max="1545" width="20" customWidth="1"/>
    <col min="1546" max="1546" width="27.42578125" customWidth="1"/>
    <col min="1547" max="1547" width="26.85546875" customWidth="1"/>
    <col min="1793" max="1793" width="18.5703125" customWidth="1"/>
    <col min="1794" max="1794" width="35" customWidth="1"/>
    <col min="1795" max="1795" width="34.5703125" customWidth="1"/>
    <col min="1796" max="1796" width="37.140625" customWidth="1"/>
    <col min="1797" max="1798" width="18" customWidth="1"/>
    <col min="1799" max="1799" width="15.7109375" customWidth="1"/>
    <col min="1800" max="1800" width="16.140625" customWidth="1"/>
    <col min="1801" max="1801" width="20" customWidth="1"/>
    <col min="1802" max="1802" width="27.42578125" customWidth="1"/>
    <col min="1803" max="1803" width="26.85546875" customWidth="1"/>
    <col min="2049" max="2049" width="18.5703125" customWidth="1"/>
    <col min="2050" max="2050" width="35" customWidth="1"/>
    <col min="2051" max="2051" width="34.5703125" customWidth="1"/>
    <col min="2052" max="2052" width="37.140625" customWidth="1"/>
    <col min="2053" max="2054" width="18" customWidth="1"/>
    <col min="2055" max="2055" width="15.7109375" customWidth="1"/>
    <col min="2056" max="2056" width="16.140625" customWidth="1"/>
    <col min="2057" max="2057" width="20" customWidth="1"/>
    <col min="2058" max="2058" width="27.42578125" customWidth="1"/>
    <col min="2059" max="2059" width="26.85546875" customWidth="1"/>
    <col min="2305" max="2305" width="18.5703125" customWidth="1"/>
    <col min="2306" max="2306" width="35" customWidth="1"/>
    <col min="2307" max="2307" width="34.5703125" customWidth="1"/>
    <col min="2308" max="2308" width="37.140625" customWidth="1"/>
    <col min="2309" max="2310" width="18" customWidth="1"/>
    <col min="2311" max="2311" width="15.7109375" customWidth="1"/>
    <col min="2312" max="2312" width="16.140625" customWidth="1"/>
    <col min="2313" max="2313" width="20" customWidth="1"/>
    <col min="2314" max="2314" width="27.42578125" customWidth="1"/>
    <col min="2315" max="2315" width="26.85546875" customWidth="1"/>
    <col min="2561" max="2561" width="18.5703125" customWidth="1"/>
    <col min="2562" max="2562" width="35" customWidth="1"/>
    <col min="2563" max="2563" width="34.5703125" customWidth="1"/>
    <col min="2564" max="2564" width="37.140625" customWidth="1"/>
    <col min="2565" max="2566" width="18" customWidth="1"/>
    <col min="2567" max="2567" width="15.7109375" customWidth="1"/>
    <col min="2568" max="2568" width="16.140625" customWidth="1"/>
    <col min="2569" max="2569" width="20" customWidth="1"/>
    <col min="2570" max="2570" width="27.42578125" customWidth="1"/>
    <col min="2571" max="2571" width="26.85546875" customWidth="1"/>
    <col min="2817" max="2817" width="18.5703125" customWidth="1"/>
    <col min="2818" max="2818" width="35" customWidth="1"/>
    <col min="2819" max="2819" width="34.5703125" customWidth="1"/>
    <col min="2820" max="2820" width="37.140625" customWidth="1"/>
    <col min="2821" max="2822" width="18" customWidth="1"/>
    <col min="2823" max="2823" width="15.7109375" customWidth="1"/>
    <col min="2824" max="2824" width="16.140625" customWidth="1"/>
    <col min="2825" max="2825" width="20" customWidth="1"/>
    <col min="2826" max="2826" width="27.42578125" customWidth="1"/>
    <col min="2827" max="2827" width="26.85546875" customWidth="1"/>
    <col min="3073" max="3073" width="18.5703125" customWidth="1"/>
    <col min="3074" max="3074" width="35" customWidth="1"/>
    <col min="3075" max="3075" width="34.5703125" customWidth="1"/>
    <col min="3076" max="3076" width="37.140625" customWidth="1"/>
    <col min="3077" max="3078" width="18" customWidth="1"/>
    <col min="3079" max="3079" width="15.7109375" customWidth="1"/>
    <col min="3080" max="3080" width="16.140625" customWidth="1"/>
    <col min="3081" max="3081" width="20" customWidth="1"/>
    <col min="3082" max="3082" width="27.42578125" customWidth="1"/>
    <col min="3083" max="3083" width="26.85546875" customWidth="1"/>
    <col min="3329" max="3329" width="18.5703125" customWidth="1"/>
    <col min="3330" max="3330" width="35" customWidth="1"/>
    <col min="3331" max="3331" width="34.5703125" customWidth="1"/>
    <col min="3332" max="3332" width="37.140625" customWidth="1"/>
    <col min="3333" max="3334" width="18" customWidth="1"/>
    <col min="3335" max="3335" width="15.7109375" customWidth="1"/>
    <col min="3336" max="3336" width="16.140625" customWidth="1"/>
    <col min="3337" max="3337" width="20" customWidth="1"/>
    <col min="3338" max="3338" width="27.42578125" customWidth="1"/>
    <col min="3339" max="3339" width="26.85546875" customWidth="1"/>
    <col min="3585" max="3585" width="18.5703125" customWidth="1"/>
    <col min="3586" max="3586" width="35" customWidth="1"/>
    <col min="3587" max="3587" width="34.5703125" customWidth="1"/>
    <col min="3588" max="3588" width="37.140625" customWidth="1"/>
    <col min="3589" max="3590" width="18" customWidth="1"/>
    <col min="3591" max="3591" width="15.7109375" customWidth="1"/>
    <col min="3592" max="3592" width="16.140625" customWidth="1"/>
    <col min="3593" max="3593" width="20" customWidth="1"/>
    <col min="3594" max="3594" width="27.42578125" customWidth="1"/>
    <col min="3595" max="3595" width="26.85546875" customWidth="1"/>
    <col min="3841" max="3841" width="18.5703125" customWidth="1"/>
    <col min="3842" max="3842" width="35" customWidth="1"/>
    <col min="3843" max="3843" width="34.5703125" customWidth="1"/>
    <col min="3844" max="3844" width="37.140625" customWidth="1"/>
    <col min="3845" max="3846" width="18" customWidth="1"/>
    <col min="3847" max="3847" width="15.7109375" customWidth="1"/>
    <col min="3848" max="3848" width="16.140625" customWidth="1"/>
    <col min="3849" max="3849" width="20" customWidth="1"/>
    <col min="3850" max="3850" width="27.42578125" customWidth="1"/>
    <col min="3851" max="3851" width="26.85546875" customWidth="1"/>
    <col min="4097" max="4097" width="18.5703125" customWidth="1"/>
    <col min="4098" max="4098" width="35" customWidth="1"/>
    <col min="4099" max="4099" width="34.5703125" customWidth="1"/>
    <col min="4100" max="4100" width="37.140625" customWidth="1"/>
    <col min="4101" max="4102" width="18" customWidth="1"/>
    <col min="4103" max="4103" width="15.7109375" customWidth="1"/>
    <col min="4104" max="4104" width="16.140625" customWidth="1"/>
    <col min="4105" max="4105" width="20" customWidth="1"/>
    <col min="4106" max="4106" width="27.42578125" customWidth="1"/>
    <col min="4107" max="4107" width="26.85546875" customWidth="1"/>
    <col min="4353" max="4353" width="18.5703125" customWidth="1"/>
    <col min="4354" max="4354" width="35" customWidth="1"/>
    <col min="4355" max="4355" width="34.5703125" customWidth="1"/>
    <col min="4356" max="4356" width="37.140625" customWidth="1"/>
    <col min="4357" max="4358" width="18" customWidth="1"/>
    <col min="4359" max="4359" width="15.7109375" customWidth="1"/>
    <col min="4360" max="4360" width="16.140625" customWidth="1"/>
    <col min="4361" max="4361" width="20" customWidth="1"/>
    <col min="4362" max="4362" width="27.42578125" customWidth="1"/>
    <col min="4363" max="4363" width="26.85546875" customWidth="1"/>
    <col min="4609" max="4609" width="18.5703125" customWidth="1"/>
    <col min="4610" max="4610" width="35" customWidth="1"/>
    <col min="4611" max="4611" width="34.5703125" customWidth="1"/>
    <col min="4612" max="4612" width="37.140625" customWidth="1"/>
    <col min="4613" max="4614" width="18" customWidth="1"/>
    <col min="4615" max="4615" width="15.7109375" customWidth="1"/>
    <col min="4616" max="4616" width="16.140625" customWidth="1"/>
    <col min="4617" max="4617" width="20" customWidth="1"/>
    <col min="4618" max="4618" width="27.42578125" customWidth="1"/>
    <col min="4619" max="4619" width="26.85546875" customWidth="1"/>
    <col min="4865" max="4865" width="18.5703125" customWidth="1"/>
    <col min="4866" max="4866" width="35" customWidth="1"/>
    <col min="4867" max="4867" width="34.5703125" customWidth="1"/>
    <col min="4868" max="4868" width="37.140625" customWidth="1"/>
    <col min="4869" max="4870" width="18" customWidth="1"/>
    <col min="4871" max="4871" width="15.7109375" customWidth="1"/>
    <col min="4872" max="4872" width="16.140625" customWidth="1"/>
    <col min="4873" max="4873" width="20" customWidth="1"/>
    <col min="4874" max="4874" width="27.42578125" customWidth="1"/>
    <col min="4875" max="4875" width="26.85546875" customWidth="1"/>
    <col min="5121" max="5121" width="18.5703125" customWidth="1"/>
    <col min="5122" max="5122" width="35" customWidth="1"/>
    <col min="5123" max="5123" width="34.5703125" customWidth="1"/>
    <col min="5124" max="5124" width="37.140625" customWidth="1"/>
    <col min="5125" max="5126" width="18" customWidth="1"/>
    <col min="5127" max="5127" width="15.7109375" customWidth="1"/>
    <col min="5128" max="5128" width="16.140625" customWidth="1"/>
    <col min="5129" max="5129" width="20" customWidth="1"/>
    <col min="5130" max="5130" width="27.42578125" customWidth="1"/>
    <col min="5131" max="5131" width="26.85546875" customWidth="1"/>
    <col min="5377" max="5377" width="18.5703125" customWidth="1"/>
    <col min="5378" max="5378" width="35" customWidth="1"/>
    <col min="5379" max="5379" width="34.5703125" customWidth="1"/>
    <col min="5380" max="5380" width="37.140625" customWidth="1"/>
    <col min="5381" max="5382" width="18" customWidth="1"/>
    <col min="5383" max="5383" width="15.7109375" customWidth="1"/>
    <col min="5384" max="5384" width="16.140625" customWidth="1"/>
    <col min="5385" max="5385" width="20" customWidth="1"/>
    <col min="5386" max="5386" width="27.42578125" customWidth="1"/>
    <col min="5387" max="5387" width="26.85546875" customWidth="1"/>
    <col min="5633" max="5633" width="18.5703125" customWidth="1"/>
    <col min="5634" max="5634" width="35" customWidth="1"/>
    <col min="5635" max="5635" width="34.5703125" customWidth="1"/>
    <col min="5636" max="5636" width="37.140625" customWidth="1"/>
    <col min="5637" max="5638" width="18" customWidth="1"/>
    <col min="5639" max="5639" width="15.7109375" customWidth="1"/>
    <col min="5640" max="5640" width="16.140625" customWidth="1"/>
    <col min="5641" max="5641" width="20" customWidth="1"/>
    <col min="5642" max="5642" width="27.42578125" customWidth="1"/>
    <col min="5643" max="5643" width="26.85546875" customWidth="1"/>
    <col min="5889" max="5889" width="18.5703125" customWidth="1"/>
    <col min="5890" max="5890" width="35" customWidth="1"/>
    <col min="5891" max="5891" width="34.5703125" customWidth="1"/>
    <col min="5892" max="5892" width="37.140625" customWidth="1"/>
    <col min="5893" max="5894" width="18" customWidth="1"/>
    <col min="5895" max="5895" width="15.7109375" customWidth="1"/>
    <col min="5896" max="5896" width="16.140625" customWidth="1"/>
    <col min="5897" max="5897" width="20" customWidth="1"/>
    <col min="5898" max="5898" width="27.42578125" customWidth="1"/>
    <col min="5899" max="5899" width="26.85546875" customWidth="1"/>
    <col min="6145" max="6145" width="18.5703125" customWidth="1"/>
    <col min="6146" max="6146" width="35" customWidth="1"/>
    <col min="6147" max="6147" width="34.5703125" customWidth="1"/>
    <col min="6148" max="6148" width="37.140625" customWidth="1"/>
    <col min="6149" max="6150" width="18" customWidth="1"/>
    <col min="6151" max="6151" width="15.7109375" customWidth="1"/>
    <col min="6152" max="6152" width="16.140625" customWidth="1"/>
    <col min="6153" max="6153" width="20" customWidth="1"/>
    <col min="6154" max="6154" width="27.42578125" customWidth="1"/>
    <col min="6155" max="6155" width="26.85546875" customWidth="1"/>
    <col min="6401" max="6401" width="18.5703125" customWidth="1"/>
    <col min="6402" max="6402" width="35" customWidth="1"/>
    <col min="6403" max="6403" width="34.5703125" customWidth="1"/>
    <col min="6404" max="6404" width="37.140625" customWidth="1"/>
    <col min="6405" max="6406" width="18" customWidth="1"/>
    <col min="6407" max="6407" width="15.7109375" customWidth="1"/>
    <col min="6408" max="6408" width="16.140625" customWidth="1"/>
    <col min="6409" max="6409" width="20" customWidth="1"/>
    <col min="6410" max="6410" width="27.42578125" customWidth="1"/>
    <col min="6411" max="6411" width="26.85546875" customWidth="1"/>
    <col min="6657" max="6657" width="18.5703125" customWidth="1"/>
    <col min="6658" max="6658" width="35" customWidth="1"/>
    <col min="6659" max="6659" width="34.5703125" customWidth="1"/>
    <col min="6660" max="6660" width="37.140625" customWidth="1"/>
    <col min="6661" max="6662" width="18" customWidth="1"/>
    <col min="6663" max="6663" width="15.7109375" customWidth="1"/>
    <col min="6664" max="6664" width="16.140625" customWidth="1"/>
    <col min="6665" max="6665" width="20" customWidth="1"/>
    <col min="6666" max="6666" width="27.42578125" customWidth="1"/>
    <col min="6667" max="6667" width="26.85546875" customWidth="1"/>
    <col min="6913" max="6913" width="18.5703125" customWidth="1"/>
    <col min="6914" max="6914" width="35" customWidth="1"/>
    <col min="6915" max="6915" width="34.5703125" customWidth="1"/>
    <col min="6916" max="6916" width="37.140625" customWidth="1"/>
    <col min="6917" max="6918" width="18" customWidth="1"/>
    <col min="6919" max="6919" width="15.7109375" customWidth="1"/>
    <col min="6920" max="6920" width="16.140625" customWidth="1"/>
    <col min="6921" max="6921" width="20" customWidth="1"/>
    <col min="6922" max="6922" width="27.42578125" customWidth="1"/>
    <col min="6923" max="6923" width="26.85546875" customWidth="1"/>
    <col min="7169" max="7169" width="18.5703125" customWidth="1"/>
    <col min="7170" max="7170" width="35" customWidth="1"/>
    <col min="7171" max="7171" width="34.5703125" customWidth="1"/>
    <col min="7172" max="7172" width="37.140625" customWidth="1"/>
    <col min="7173" max="7174" width="18" customWidth="1"/>
    <col min="7175" max="7175" width="15.7109375" customWidth="1"/>
    <col min="7176" max="7176" width="16.140625" customWidth="1"/>
    <col min="7177" max="7177" width="20" customWidth="1"/>
    <col min="7178" max="7178" width="27.42578125" customWidth="1"/>
    <col min="7179" max="7179" width="26.85546875" customWidth="1"/>
    <col min="7425" max="7425" width="18.5703125" customWidth="1"/>
    <col min="7426" max="7426" width="35" customWidth="1"/>
    <col min="7427" max="7427" width="34.5703125" customWidth="1"/>
    <col min="7428" max="7428" width="37.140625" customWidth="1"/>
    <col min="7429" max="7430" width="18" customWidth="1"/>
    <col min="7431" max="7431" width="15.7109375" customWidth="1"/>
    <col min="7432" max="7432" width="16.140625" customWidth="1"/>
    <col min="7433" max="7433" width="20" customWidth="1"/>
    <col min="7434" max="7434" width="27.42578125" customWidth="1"/>
    <col min="7435" max="7435" width="26.85546875" customWidth="1"/>
    <col min="7681" max="7681" width="18.5703125" customWidth="1"/>
    <col min="7682" max="7682" width="35" customWidth="1"/>
    <col min="7683" max="7683" width="34.5703125" customWidth="1"/>
    <col min="7684" max="7684" width="37.140625" customWidth="1"/>
    <col min="7685" max="7686" width="18" customWidth="1"/>
    <col min="7687" max="7687" width="15.7109375" customWidth="1"/>
    <col min="7688" max="7688" width="16.140625" customWidth="1"/>
    <col min="7689" max="7689" width="20" customWidth="1"/>
    <col min="7690" max="7690" width="27.42578125" customWidth="1"/>
    <col min="7691" max="7691" width="26.85546875" customWidth="1"/>
    <col min="7937" max="7937" width="18.5703125" customWidth="1"/>
    <col min="7938" max="7938" width="35" customWidth="1"/>
    <col min="7939" max="7939" width="34.5703125" customWidth="1"/>
    <col min="7940" max="7940" width="37.140625" customWidth="1"/>
    <col min="7941" max="7942" width="18" customWidth="1"/>
    <col min="7943" max="7943" width="15.7109375" customWidth="1"/>
    <col min="7944" max="7944" width="16.140625" customWidth="1"/>
    <col min="7945" max="7945" width="20" customWidth="1"/>
    <col min="7946" max="7946" width="27.42578125" customWidth="1"/>
    <col min="7947" max="7947" width="26.85546875" customWidth="1"/>
    <col min="8193" max="8193" width="18.5703125" customWidth="1"/>
    <col min="8194" max="8194" width="35" customWidth="1"/>
    <col min="8195" max="8195" width="34.5703125" customWidth="1"/>
    <col min="8196" max="8196" width="37.140625" customWidth="1"/>
    <col min="8197" max="8198" width="18" customWidth="1"/>
    <col min="8199" max="8199" width="15.7109375" customWidth="1"/>
    <col min="8200" max="8200" width="16.140625" customWidth="1"/>
    <col min="8201" max="8201" width="20" customWidth="1"/>
    <col min="8202" max="8202" width="27.42578125" customWidth="1"/>
    <col min="8203" max="8203" width="26.85546875" customWidth="1"/>
    <col min="8449" max="8449" width="18.5703125" customWidth="1"/>
    <col min="8450" max="8450" width="35" customWidth="1"/>
    <col min="8451" max="8451" width="34.5703125" customWidth="1"/>
    <col min="8452" max="8452" width="37.140625" customWidth="1"/>
    <col min="8453" max="8454" width="18" customWidth="1"/>
    <col min="8455" max="8455" width="15.7109375" customWidth="1"/>
    <col min="8456" max="8456" width="16.140625" customWidth="1"/>
    <col min="8457" max="8457" width="20" customWidth="1"/>
    <col min="8458" max="8458" width="27.42578125" customWidth="1"/>
    <col min="8459" max="8459" width="26.85546875" customWidth="1"/>
    <col min="8705" max="8705" width="18.5703125" customWidth="1"/>
    <col min="8706" max="8706" width="35" customWidth="1"/>
    <col min="8707" max="8707" width="34.5703125" customWidth="1"/>
    <col min="8708" max="8708" width="37.140625" customWidth="1"/>
    <col min="8709" max="8710" width="18" customWidth="1"/>
    <col min="8711" max="8711" width="15.7109375" customWidth="1"/>
    <col min="8712" max="8712" width="16.140625" customWidth="1"/>
    <col min="8713" max="8713" width="20" customWidth="1"/>
    <col min="8714" max="8714" width="27.42578125" customWidth="1"/>
    <col min="8715" max="8715" width="26.85546875" customWidth="1"/>
    <col min="8961" max="8961" width="18.5703125" customWidth="1"/>
    <col min="8962" max="8962" width="35" customWidth="1"/>
    <col min="8963" max="8963" width="34.5703125" customWidth="1"/>
    <col min="8964" max="8964" width="37.140625" customWidth="1"/>
    <col min="8965" max="8966" width="18" customWidth="1"/>
    <col min="8967" max="8967" width="15.7109375" customWidth="1"/>
    <col min="8968" max="8968" width="16.140625" customWidth="1"/>
    <col min="8969" max="8969" width="20" customWidth="1"/>
    <col min="8970" max="8970" width="27.42578125" customWidth="1"/>
    <col min="8971" max="8971" width="26.85546875" customWidth="1"/>
    <col min="9217" max="9217" width="18.5703125" customWidth="1"/>
    <col min="9218" max="9218" width="35" customWidth="1"/>
    <col min="9219" max="9219" width="34.5703125" customWidth="1"/>
    <col min="9220" max="9220" width="37.140625" customWidth="1"/>
    <col min="9221" max="9222" width="18" customWidth="1"/>
    <col min="9223" max="9223" width="15.7109375" customWidth="1"/>
    <col min="9224" max="9224" width="16.140625" customWidth="1"/>
    <col min="9225" max="9225" width="20" customWidth="1"/>
    <col min="9226" max="9226" width="27.42578125" customWidth="1"/>
    <col min="9227" max="9227" width="26.85546875" customWidth="1"/>
    <col min="9473" max="9473" width="18.5703125" customWidth="1"/>
    <col min="9474" max="9474" width="35" customWidth="1"/>
    <col min="9475" max="9475" width="34.5703125" customWidth="1"/>
    <col min="9476" max="9476" width="37.140625" customWidth="1"/>
    <col min="9477" max="9478" width="18" customWidth="1"/>
    <col min="9479" max="9479" width="15.7109375" customWidth="1"/>
    <col min="9480" max="9480" width="16.140625" customWidth="1"/>
    <col min="9481" max="9481" width="20" customWidth="1"/>
    <col min="9482" max="9482" width="27.42578125" customWidth="1"/>
    <col min="9483" max="9483" width="26.85546875" customWidth="1"/>
    <col min="9729" max="9729" width="18.5703125" customWidth="1"/>
    <col min="9730" max="9730" width="35" customWidth="1"/>
    <col min="9731" max="9731" width="34.5703125" customWidth="1"/>
    <col min="9732" max="9732" width="37.140625" customWidth="1"/>
    <col min="9733" max="9734" width="18" customWidth="1"/>
    <col min="9735" max="9735" width="15.7109375" customWidth="1"/>
    <col min="9736" max="9736" width="16.140625" customWidth="1"/>
    <col min="9737" max="9737" width="20" customWidth="1"/>
    <col min="9738" max="9738" width="27.42578125" customWidth="1"/>
    <col min="9739" max="9739" width="26.85546875" customWidth="1"/>
    <col min="9985" max="9985" width="18.5703125" customWidth="1"/>
    <col min="9986" max="9986" width="35" customWidth="1"/>
    <col min="9987" max="9987" width="34.5703125" customWidth="1"/>
    <col min="9988" max="9988" width="37.140625" customWidth="1"/>
    <col min="9989" max="9990" width="18" customWidth="1"/>
    <col min="9991" max="9991" width="15.7109375" customWidth="1"/>
    <col min="9992" max="9992" width="16.140625" customWidth="1"/>
    <col min="9993" max="9993" width="20" customWidth="1"/>
    <col min="9994" max="9994" width="27.42578125" customWidth="1"/>
    <col min="9995" max="9995" width="26.85546875" customWidth="1"/>
    <col min="10241" max="10241" width="18.5703125" customWidth="1"/>
    <col min="10242" max="10242" width="35" customWidth="1"/>
    <col min="10243" max="10243" width="34.5703125" customWidth="1"/>
    <col min="10244" max="10244" width="37.140625" customWidth="1"/>
    <col min="10245" max="10246" width="18" customWidth="1"/>
    <col min="10247" max="10247" width="15.7109375" customWidth="1"/>
    <col min="10248" max="10248" width="16.140625" customWidth="1"/>
    <col min="10249" max="10249" width="20" customWidth="1"/>
    <col min="10250" max="10250" width="27.42578125" customWidth="1"/>
    <col min="10251" max="10251" width="26.85546875" customWidth="1"/>
    <col min="10497" max="10497" width="18.5703125" customWidth="1"/>
    <col min="10498" max="10498" width="35" customWidth="1"/>
    <col min="10499" max="10499" width="34.5703125" customWidth="1"/>
    <col min="10500" max="10500" width="37.140625" customWidth="1"/>
    <col min="10501" max="10502" width="18" customWidth="1"/>
    <col min="10503" max="10503" width="15.7109375" customWidth="1"/>
    <col min="10504" max="10504" width="16.140625" customWidth="1"/>
    <col min="10505" max="10505" width="20" customWidth="1"/>
    <col min="10506" max="10506" width="27.42578125" customWidth="1"/>
    <col min="10507" max="10507" width="26.85546875" customWidth="1"/>
    <col min="10753" max="10753" width="18.5703125" customWidth="1"/>
    <col min="10754" max="10754" width="35" customWidth="1"/>
    <col min="10755" max="10755" width="34.5703125" customWidth="1"/>
    <col min="10756" max="10756" width="37.140625" customWidth="1"/>
    <col min="10757" max="10758" width="18" customWidth="1"/>
    <col min="10759" max="10759" width="15.7109375" customWidth="1"/>
    <col min="10760" max="10760" width="16.140625" customWidth="1"/>
    <col min="10761" max="10761" width="20" customWidth="1"/>
    <col min="10762" max="10762" width="27.42578125" customWidth="1"/>
    <col min="10763" max="10763" width="26.85546875" customWidth="1"/>
    <col min="11009" max="11009" width="18.5703125" customWidth="1"/>
    <col min="11010" max="11010" width="35" customWidth="1"/>
    <col min="11011" max="11011" width="34.5703125" customWidth="1"/>
    <col min="11012" max="11012" width="37.140625" customWidth="1"/>
    <col min="11013" max="11014" width="18" customWidth="1"/>
    <col min="11015" max="11015" width="15.7109375" customWidth="1"/>
    <col min="11016" max="11016" width="16.140625" customWidth="1"/>
    <col min="11017" max="11017" width="20" customWidth="1"/>
    <col min="11018" max="11018" width="27.42578125" customWidth="1"/>
    <col min="11019" max="11019" width="26.85546875" customWidth="1"/>
    <col min="11265" max="11265" width="18.5703125" customWidth="1"/>
    <col min="11266" max="11266" width="35" customWidth="1"/>
    <col min="11267" max="11267" width="34.5703125" customWidth="1"/>
    <col min="11268" max="11268" width="37.140625" customWidth="1"/>
    <col min="11269" max="11270" width="18" customWidth="1"/>
    <col min="11271" max="11271" width="15.7109375" customWidth="1"/>
    <col min="11272" max="11272" width="16.140625" customWidth="1"/>
    <col min="11273" max="11273" width="20" customWidth="1"/>
    <col min="11274" max="11274" width="27.42578125" customWidth="1"/>
    <col min="11275" max="11275" width="26.85546875" customWidth="1"/>
    <col min="11521" max="11521" width="18.5703125" customWidth="1"/>
    <col min="11522" max="11522" width="35" customWidth="1"/>
    <col min="11523" max="11523" width="34.5703125" customWidth="1"/>
    <col min="11524" max="11524" width="37.140625" customWidth="1"/>
    <col min="11525" max="11526" width="18" customWidth="1"/>
    <col min="11527" max="11527" width="15.7109375" customWidth="1"/>
    <col min="11528" max="11528" width="16.140625" customWidth="1"/>
    <col min="11529" max="11529" width="20" customWidth="1"/>
    <col min="11530" max="11530" width="27.42578125" customWidth="1"/>
    <col min="11531" max="11531" width="26.85546875" customWidth="1"/>
    <col min="11777" max="11777" width="18.5703125" customWidth="1"/>
    <col min="11778" max="11778" width="35" customWidth="1"/>
    <col min="11779" max="11779" width="34.5703125" customWidth="1"/>
    <col min="11780" max="11780" width="37.140625" customWidth="1"/>
    <col min="11781" max="11782" width="18" customWidth="1"/>
    <col min="11783" max="11783" width="15.7109375" customWidth="1"/>
    <col min="11784" max="11784" width="16.140625" customWidth="1"/>
    <col min="11785" max="11785" width="20" customWidth="1"/>
    <col min="11786" max="11786" width="27.42578125" customWidth="1"/>
    <col min="11787" max="11787" width="26.85546875" customWidth="1"/>
    <col min="12033" max="12033" width="18.5703125" customWidth="1"/>
    <col min="12034" max="12034" width="35" customWidth="1"/>
    <col min="12035" max="12035" width="34.5703125" customWidth="1"/>
    <col min="12036" max="12036" width="37.140625" customWidth="1"/>
    <col min="12037" max="12038" width="18" customWidth="1"/>
    <col min="12039" max="12039" width="15.7109375" customWidth="1"/>
    <col min="12040" max="12040" width="16.140625" customWidth="1"/>
    <col min="12041" max="12041" width="20" customWidth="1"/>
    <col min="12042" max="12042" width="27.42578125" customWidth="1"/>
    <col min="12043" max="12043" width="26.85546875" customWidth="1"/>
    <col min="12289" max="12289" width="18.5703125" customWidth="1"/>
    <col min="12290" max="12290" width="35" customWidth="1"/>
    <col min="12291" max="12291" width="34.5703125" customWidth="1"/>
    <col min="12292" max="12292" width="37.140625" customWidth="1"/>
    <col min="12293" max="12294" width="18" customWidth="1"/>
    <col min="12295" max="12295" width="15.7109375" customWidth="1"/>
    <col min="12296" max="12296" width="16.140625" customWidth="1"/>
    <col min="12297" max="12297" width="20" customWidth="1"/>
    <col min="12298" max="12298" width="27.42578125" customWidth="1"/>
    <col min="12299" max="12299" width="26.85546875" customWidth="1"/>
    <col min="12545" max="12545" width="18.5703125" customWidth="1"/>
    <col min="12546" max="12546" width="35" customWidth="1"/>
    <col min="12547" max="12547" width="34.5703125" customWidth="1"/>
    <col min="12548" max="12548" width="37.140625" customWidth="1"/>
    <col min="12549" max="12550" width="18" customWidth="1"/>
    <col min="12551" max="12551" width="15.7109375" customWidth="1"/>
    <col min="12552" max="12552" width="16.140625" customWidth="1"/>
    <col min="12553" max="12553" width="20" customWidth="1"/>
    <col min="12554" max="12554" width="27.42578125" customWidth="1"/>
    <col min="12555" max="12555" width="26.85546875" customWidth="1"/>
    <col min="12801" max="12801" width="18.5703125" customWidth="1"/>
    <col min="12802" max="12802" width="35" customWidth="1"/>
    <col min="12803" max="12803" width="34.5703125" customWidth="1"/>
    <col min="12804" max="12804" width="37.140625" customWidth="1"/>
    <col min="12805" max="12806" width="18" customWidth="1"/>
    <col min="12807" max="12807" width="15.7109375" customWidth="1"/>
    <col min="12808" max="12808" width="16.140625" customWidth="1"/>
    <col min="12809" max="12809" width="20" customWidth="1"/>
    <col min="12810" max="12810" width="27.42578125" customWidth="1"/>
    <col min="12811" max="12811" width="26.85546875" customWidth="1"/>
    <col min="13057" max="13057" width="18.5703125" customWidth="1"/>
    <col min="13058" max="13058" width="35" customWidth="1"/>
    <col min="13059" max="13059" width="34.5703125" customWidth="1"/>
    <col min="13060" max="13060" width="37.140625" customWidth="1"/>
    <col min="13061" max="13062" width="18" customWidth="1"/>
    <col min="13063" max="13063" width="15.7109375" customWidth="1"/>
    <col min="13064" max="13064" width="16.140625" customWidth="1"/>
    <col min="13065" max="13065" width="20" customWidth="1"/>
    <col min="13066" max="13066" width="27.42578125" customWidth="1"/>
    <col min="13067" max="13067" width="26.85546875" customWidth="1"/>
    <col min="13313" max="13313" width="18.5703125" customWidth="1"/>
    <col min="13314" max="13314" width="35" customWidth="1"/>
    <col min="13315" max="13315" width="34.5703125" customWidth="1"/>
    <col min="13316" max="13316" width="37.140625" customWidth="1"/>
    <col min="13317" max="13318" width="18" customWidth="1"/>
    <col min="13319" max="13319" width="15.7109375" customWidth="1"/>
    <col min="13320" max="13320" width="16.140625" customWidth="1"/>
    <col min="13321" max="13321" width="20" customWidth="1"/>
    <col min="13322" max="13322" width="27.42578125" customWidth="1"/>
    <col min="13323" max="13323" width="26.85546875" customWidth="1"/>
    <col min="13569" max="13569" width="18.5703125" customWidth="1"/>
    <col min="13570" max="13570" width="35" customWidth="1"/>
    <col min="13571" max="13571" width="34.5703125" customWidth="1"/>
    <col min="13572" max="13572" width="37.140625" customWidth="1"/>
    <col min="13573" max="13574" width="18" customWidth="1"/>
    <col min="13575" max="13575" width="15.7109375" customWidth="1"/>
    <col min="13576" max="13576" width="16.140625" customWidth="1"/>
    <col min="13577" max="13577" width="20" customWidth="1"/>
    <col min="13578" max="13578" width="27.42578125" customWidth="1"/>
    <col min="13579" max="13579" width="26.85546875" customWidth="1"/>
    <col min="13825" max="13825" width="18.5703125" customWidth="1"/>
    <col min="13826" max="13826" width="35" customWidth="1"/>
    <col min="13827" max="13827" width="34.5703125" customWidth="1"/>
    <col min="13828" max="13828" width="37.140625" customWidth="1"/>
    <col min="13829" max="13830" width="18" customWidth="1"/>
    <col min="13831" max="13831" width="15.7109375" customWidth="1"/>
    <col min="13832" max="13832" width="16.140625" customWidth="1"/>
    <col min="13833" max="13833" width="20" customWidth="1"/>
    <col min="13834" max="13834" width="27.42578125" customWidth="1"/>
    <col min="13835" max="13835" width="26.85546875" customWidth="1"/>
    <col min="14081" max="14081" width="18.5703125" customWidth="1"/>
    <col min="14082" max="14082" width="35" customWidth="1"/>
    <col min="14083" max="14083" width="34.5703125" customWidth="1"/>
    <col min="14084" max="14084" width="37.140625" customWidth="1"/>
    <col min="14085" max="14086" width="18" customWidth="1"/>
    <col min="14087" max="14087" width="15.7109375" customWidth="1"/>
    <col min="14088" max="14088" width="16.140625" customWidth="1"/>
    <col min="14089" max="14089" width="20" customWidth="1"/>
    <col min="14090" max="14090" width="27.42578125" customWidth="1"/>
    <col min="14091" max="14091" width="26.85546875" customWidth="1"/>
    <col min="14337" max="14337" width="18.5703125" customWidth="1"/>
    <col min="14338" max="14338" width="35" customWidth="1"/>
    <col min="14339" max="14339" width="34.5703125" customWidth="1"/>
    <col min="14340" max="14340" width="37.140625" customWidth="1"/>
    <col min="14341" max="14342" width="18" customWidth="1"/>
    <col min="14343" max="14343" width="15.7109375" customWidth="1"/>
    <col min="14344" max="14344" width="16.140625" customWidth="1"/>
    <col min="14345" max="14345" width="20" customWidth="1"/>
    <col min="14346" max="14346" width="27.42578125" customWidth="1"/>
    <col min="14347" max="14347" width="26.85546875" customWidth="1"/>
    <col min="14593" max="14593" width="18.5703125" customWidth="1"/>
    <col min="14594" max="14594" width="35" customWidth="1"/>
    <col min="14595" max="14595" width="34.5703125" customWidth="1"/>
    <col min="14596" max="14596" width="37.140625" customWidth="1"/>
    <col min="14597" max="14598" width="18" customWidth="1"/>
    <col min="14599" max="14599" width="15.7109375" customWidth="1"/>
    <col min="14600" max="14600" width="16.140625" customWidth="1"/>
    <col min="14601" max="14601" width="20" customWidth="1"/>
    <col min="14602" max="14602" width="27.42578125" customWidth="1"/>
    <col min="14603" max="14603" width="26.85546875" customWidth="1"/>
    <col min="14849" max="14849" width="18.5703125" customWidth="1"/>
    <col min="14850" max="14850" width="35" customWidth="1"/>
    <col min="14851" max="14851" width="34.5703125" customWidth="1"/>
    <col min="14852" max="14852" width="37.140625" customWidth="1"/>
    <col min="14853" max="14854" width="18" customWidth="1"/>
    <col min="14855" max="14855" width="15.7109375" customWidth="1"/>
    <col min="14856" max="14856" width="16.140625" customWidth="1"/>
    <col min="14857" max="14857" width="20" customWidth="1"/>
    <col min="14858" max="14858" width="27.42578125" customWidth="1"/>
    <col min="14859" max="14859" width="26.85546875" customWidth="1"/>
    <col min="15105" max="15105" width="18.5703125" customWidth="1"/>
    <col min="15106" max="15106" width="35" customWidth="1"/>
    <col min="15107" max="15107" width="34.5703125" customWidth="1"/>
    <col min="15108" max="15108" width="37.140625" customWidth="1"/>
    <col min="15109" max="15110" width="18" customWidth="1"/>
    <col min="15111" max="15111" width="15.7109375" customWidth="1"/>
    <col min="15112" max="15112" width="16.140625" customWidth="1"/>
    <col min="15113" max="15113" width="20" customWidth="1"/>
    <col min="15114" max="15114" width="27.42578125" customWidth="1"/>
    <col min="15115" max="15115" width="26.85546875" customWidth="1"/>
    <col min="15361" max="15361" width="18.5703125" customWidth="1"/>
    <col min="15362" max="15362" width="35" customWidth="1"/>
    <col min="15363" max="15363" width="34.5703125" customWidth="1"/>
    <col min="15364" max="15364" width="37.140625" customWidth="1"/>
    <col min="15365" max="15366" width="18" customWidth="1"/>
    <col min="15367" max="15367" width="15.7109375" customWidth="1"/>
    <col min="15368" max="15368" width="16.140625" customWidth="1"/>
    <col min="15369" max="15369" width="20" customWidth="1"/>
    <col min="15370" max="15370" width="27.42578125" customWidth="1"/>
    <col min="15371" max="15371" width="26.85546875" customWidth="1"/>
    <col min="15617" max="15617" width="18.5703125" customWidth="1"/>
    <col min="15618" max="15618" width="35" customWidth="1"/>
    <col min="15619" max="15619" width="34.5703125" customWidth="1"/>
    <col min="15620" max="15620" width="37.140625" customWidth="1"/>
    <col min="15621" max="15622" width="18" customWidth="1"/>
    <col min="15623" max="15623" width="15.7109375" customWidth="1"/>
    <col min="15624" max="15624" width="16.140625" customWidth="1"/>
    <col min="15625" max="15625" width="20" customWidth="1"/>
    <col min="15626" max="15626" width="27.42578125" customWidth="1"/>
    <col min="15627" max="15627" width="26.85546875" customWidth="1"/>
    <col min="15873" max="15873" width="18.5703125" customWidth="1"/>
    <col min="15874" max="15874" width="35" customWidth="1"/>
    <col min="15875" max="15875" width="34.5703125" customWidth="1"/>
    <col min="15876" max="15876" width="37.140625" customWidth="1"/>
    <col min="15877" max="15878" width="18" customWidth="1"/>
    <col min="15879" max="15879" width="15.7109375" customWidth="1"/>
    <col min="15880" max="15880" width="16.140625" customWidth="1"/>
    <col min="15881" max="15881" width="20" customWidth="1"/>
    <col min="15882" max="15882" width="27.42578125" customWidth="1"/>
    <col min="15883" max="15883" width="26.85546875" customWidth="1"/>
    <col min="16129" max="16129" width="18.5703125" customWidth="1"/>
    <col min="16130" max="16130" width="35" customWidth="1"/>
    <col min="16131" max="16131" width="34.5703125" customWidth="1"/>
    <col min="16132" max="16132" width="37.140625" customWidth="1"/>
    <col min="16133" max="16134" width="18" customWidth="1"/>
    <col min="16135" max="16135" width="15.7109375" customWidth="1"/>
    <col min="16136" max="16136" width="16.140625" customWidth="1"/>
    <col min="16137" max="16137" width="20" customWidth="1"/>
    <col min="16138" max="16138" width="27.42578125" customWidth="1"/>
    <col min="16139" max="16139" width="26.85546875" customWidth="1"/>
  </cols>
  <sheetData>
    <row r="1" spans="1:11" ht="20.25" customHeight="1" thickBot="1" x14ac:dyDescent="0.3">
      <c r="A1" s="539" t="s">
        <v>0</v>
      </c>
      <c r="B1" s="540"/>
      <c r="C1" s="541" t="s">
        <v>1598</v>
      </c>
      <c r="D1" s="542"/>
      <c r="E1" s="542"/>
      <c r="F1" s="542"/>
      <c r="G1" s="542"/>
      <c r="H1" s="542"/>
      <c r="I1" s="542"/>
      <c r="J1" s="542"/>
      <c r="K1" s="543"/>
    </row>
    <row r="2" spans="1:11" ht="22.5" customHeight="1" thickBot="1" x14ac:dyDescent="0.3">
      <c r="A2" s="539" t="s">
        <v>2</v>
      </c>
      <c r="B2" s="540"/>
      <c r="C2" s="541" t="s">
        <v>1599</v>
      </c>
      <c r="D2" s="542"/>
      <c r="E2" s="542"/>
      <c r="F2" s="542"/>
      <c r="G2" s="542"/>
      <c r="H2" s="542"/>
      <c r="I2" s="542"/>
      <c r="J2" s="542"/>
      <c r="K2" s="543"/>
    </row>
    <row r="3" spans="1:11" ht="26.25" customHeight="1" thickBot="1" x14ac:dyDescent="0.3">
      <c r="A3" s="539" t="s">
        <v>4</v>
      </c>
      <c r="B3" s="540"/>
      <c r="C3" s="541" t="s">
        <v>1387</v>
      </c>
      <c r="D3" s="542"/>
      <c r="E3" s="542"/>
      <c r="F3" s="542"/>
      <c r="G3" s="542"/>
      <c r="H3" s="542"/>
      <c r="I3" s="542"/>
      <c r="J3" s="542"/>
      <c r="K3" s="543"/>
    </row>
    <row r="4" spans="1:11" ht="30.75" customHeight="1" thickBot="1" x14ac:dyDescent="0.3">
      <c r="A4" s="539" t="s">
        <v>6</v>
      </c>
      <c r="B4" s="540"/>
      <c r="C4" s="685" t="s">
        <v>1600</v>
      </c>
      <c r="D4" s="686"/>
      <c r="E4" s="686"/>
      <c r="F4" s="686"/>
      <c r="G4" s="686"/>
      <c r="H4" s="686"/>
      <c r="I4" s="686"/>
      <c r="J4" s="686"/>
      <c r="K4" s="687"/>
    </row>
    <row r="5" spans="1:11" ht="30" customHeight="1" thickBot="1" x14ac:dyDescent="0.3">
      <c r="A5" s="539" t="s">
        <v>8</v>
      </c>
      <c r="B5" s="540"/>
      <c r="C5" s="541" t="s">
        <v>1601</v>
      </c>
      <c r="D5" s="542"/>
      <c r="E5" s="542"/>
      <c r="F5" s="542"/>
      <c r="G5" s="542"/>
      <c r="H5" s="542"/>
      <c r="I5" s="542"/>
      <c r="J5" s="542"/>
      <c r="K5" s="543"/>
    </row>
    <row r="6" spans="1:11" x14ac:dyDescent="0.25">
      <c r="D6" s="21"/>
      <c r="E6" s="21"/>
      <c r="F6" s="21"/>
      <c r="J6" s="21"/>
    </row>
    <row r="7" spans="1:11" ht="21" thickBot="1" x14ac:dyDescent="0.35">
      <c r="A7" s="550"/>
      <c r="B7" s="550"/>
      <c r="C7" s="550"/>
      <c r="D7" s="550"/>
      <c r="E7" s="550"/>
      <c r="F7" s="550"/>
      <c r="G7" s="550"/>
      <c r="H7" s="550"/>
      <c r="I7" s="550"/>
      <c r="J7" s="550"/>
      <c r="K7" s="550"/>
    </row>
    <row r="8" spans="1:11" x14ac:dyDescent="0.25">
      <c r="A8" s="537"/>
      <c r="B8" s="81" t="s">
        <v>12</v>
      </c>
      <c r="C8" s="538" t="s">
        <v>13</v>
      </c>
      <c r="D8" s="538"/>
      <c r="E8" s="538"/>
      <c r="F8" s="538"/>
      <c r="G8" s="538"/>
      <c r="H8" s="2" t="s">
        <v>14</v>
      </c>
      <c r="I8" s="190" t="s">
        <v>1032</v>
      </c>
      <c r="J8" s="191" t="s">
        <v>15</v>
      </c>
      <c r="K8" s="538" t="s">
        <v>16</v>
      </c>
    </row>
    <row r="9" spans="1:11" ht="32.25" thickBot="1" x14ac:dyDescent="0.3">
      <c r="A9" s="537"/>
      <c r="B9" s="80" t="s">
        <v>17</v>
      </c>
      <c r="C9" s="80" t="s">
        <v>18</v>
      </c>
      <c r="D9" s="80" t="s">
        <v>19</v>
      </c>
      <c r="E9" s="80" t="s">
        <v>1390</v>
      </c>
      <c r="F9" s="80" t="s">
        <v>1391</v>
      </c>
      <c r="G9" s="80" t="s">
        <v>21</v>
      </c>
      <c r="H9" s="5" t="s">
        <v>22</v>
      </c>
      <c r="I9" s="5">
        <v>2017</v>
      </c>
      <c r="J9" s="192" t="s">
        <v>23</v>
      </c>
      <c r="K9" s="553"/>
    </row>
    <row r="10" spans="1:11" thickTop="1" x14ac:dyDescent="0.25">
      <c r="A10" s="9" t="s">
        <v>24</v>
      </c>
      <c r="B10" s="682" t="s">
        <v>1602</v>
      </c>
      <c r="C10" s="682" t="s">
        <v>1603</v>
      </c>
      <c r="D10" s="682" t="s">
        <v>1604</v>
      </c>
      <c r="E10" s="682" t="s">
        <v>1605</v>
      </c>
      <c r="F10" s="682" t="s">
        <v>1606</v>
      </c>
      <c r="G10" s="682" t="s">
        <v>1607</v>
      </c>
      <c r="H10" s="758" t="s">
        <v>1608</v>
      </c>
      <c r="I10" s="761" t="s">
        <v>1609</v>
      </c>
      <c r="J10" s="682" t="s">
        <v>1610</v>
      </c>
      <c r="K10" s="698"/>
    </row>
    <row r="11" spans="1:11" ht="28.5" customHeight="1" x14ac:dyDescent="0.25">
      <c r="A11" s="82"/>
      <c r="B11" s="683"/>
      <c r="C11" s="683"/>
      <c r="D11" s="683"/>
      <c r="E11" s="683"/>
      <c r="F11" s="683"/>
      <c r="G11" s="683"/>
      <c r="H11" s="759"/>
      <c r="I11" s="759"/>
      <c r="J11" s="683"/>
      <c r="K11" s="699"/>
    </row>
    <row r="12" spans="1:11" ht="148.5" customHeight="1" x14ac:dyDescent="0.25">
      <c r="A12" s="82"/>
      <c r="B12" s="684"/>
      <c r="C12" s="684"/>
      <c r="D12" s="684"/>
      <c r="E12" s="684"/>
      <c r="F12" s="684"/>
      <c r="G12" s="684"/>
      <c r="H12" s="760"/>
      <c r="I12" s="760"/>
      <c r="J12" s="684"/>
      <c r="K12" s="700"/>
    </row>
    <row r="13" spans="1:11" ht="74.25" customHeight="1" x14ac:dyDescent="0.25">
      <c r="A13" s="577" t="s">
        <v>34</v>
      </c>
      <c r="B13" s="701" t="s">
        <v>1611</v>
      </c>
      <c r="C13" s="762" t="s">
        <v>1612</v>
      </c>
      <c r="D13" s="682" t="s">
        <v>1613</v>
      </c>
      <c r="E13" s="682" t="s">
        <v>1605</v>
      </c>
      <c r="F13" s="682" t="s">
        <v>1606</v>
      </c>
      <c r="G13" s="682" t="s">
        <v>1607</v>
      </c>
      <c r="H13" s="758" t="s">
        <v>1614</v>
      </c>
      <c r="I13" s="710" t="s">
        <v>1615</v>
      </c>
      <c r="J13" s="682" t="s">
        <v>1616</v>
      </c>
      <c r="K13" s="691" t="s">
        <v>1617</v>
      </c>
    </row>
    <row r="14" spans="1:11" ht="72" customHeight="1" thickBot="1" x14ac:dyDescent="0.3">
      <c r="A14" s="578"/>
      <c r="B14" s="702"/>
      <c r="C14" s="763"/>
      <c r="D14" s="684"/>
      <c r="E14" s="684"/>
      <c r="F14" s="684"/>
      <c r="G14" s="684"/>
      <c r="H14" s="760"/>
      <c r="I14" s="760"/>
      <c r="J14" s="684"/>
      <c r="K14" s="756"/>
    </row>
    <row r="15" spans="1:11" ht="49.5" customHeight="1" x14ac:dyDescent="0.25">
      <c r="A15" s="693" t="s">
        <v>41</v>
      </c>
      <c r="B15" s="120" t="s">
        <v>1618</v>
      </c>
      <c r="C15" s="104" t="s">
        <v>1619</v>
      </c>
      <c r="D15" s="23" t="s">
        <v>1620</v>
      </c>
      <c r="E15" s="12" t="s">
        <v>1605</v>
      </c>
      <c r="F15" s="105" t="s">
        <v>1621</v>
      </c>
      <c r="G15" s="109" t="s">
        <v>1607</v>
      </c>
      <c r="H15" s="193" t="s">
        <v>1622</v>
      </c>
      <c r="I15" s="193" t="s">
        <v>1623</v>
      </c>
      <c r="J15" s="194" t="s">
        <v>1616</v>
      </c>
      <c r="K15" s="711" t="s">
        <v>1561</v>
      </c>
    </row>
    <row r="16" spans="1:11" ht="57" x14ac:dyDescent="0.25">
      <c r="A16" s="694"/>
      <c r="B16" s="120" t="s">
        <v>1624</v>
      </c>
      <c r="C16" s="104" t="s">
        <v>1625</v>
      </c>
      <c r="D16" s="23" t="s">
        <v>1626</v>
      </c>
      <c r="E16" s="12" t="s">
        <v>1605</v>
      </c>
      <c r="F16" s="111" t="s">
        <v>1606</v>
      </c>
      <c r="G16" s="25" t="s">
        <v>1607</v>
      </c>
      <c r="H16" s="193" t="s">
        <v>1627</v>
      </c>
      <c r="I16" s="193" t="s">
        <v>1628</v>
      </c>
      <c r="J16" s="12" t="s">
        <v>1616</v>
      </c>
      <c r="K16" s="757"/>
    </row>
    <row r="17" spans="1:13" ht="57.75" thickBot="1" x14ac:dyDescent="0.3">
      <c r="A17" s="694"/>
      <c r="B17" s="120" t="s">
        <v>1629</v>
      </c>
      <c r="C17" s="104" t="s">
        <v>1630</v>
      </c>
      <c r="D17" s="23" t="s">
        <v>1631</v>
      </c>
      <c r="E17" s="12" t="s">
        <v>1605</v>
      </c>
      <c r="F17" s="12" t="s">
        <v>1606</v>
      </c>
      <c r="G17" s="12" t="s">
        <v>1607</v>
      </c>
      <c r="H17" s="193" t="s">
        <v>1632</v>
      </c>
      <c r="I17" s="118" t="s">
        <v>1633</v>
      </c>
      <c r="J17" s="12" t="s">
        <v>1616</v>
      </c>
      <c r="K17" s="712"/>
      <c r="M17" s="26"/>
    </row>
    <row r="18" spans="1:13" ht="98.25" customHeight="1" x14ac:dyDescent="0.25">
      <c r="A18" s="693" t="s">
        <v>59</v>
      </c>
      <c r="B18" s="24" t="s">
        <v>1634</v>
      </c>
      <c r="C18" s="11" t="s">
        <v>1635</v>
      </c>
      <c r="D18" s="23" t="s">
        <v>1636</v>
      </c>
      <c r="E18" s="111" t="s">
        <v>1605</v>
      </c>
      <c r="F18" s="111" t="s">
        <v>1637</v>
      </c>
      <c r="G18" s="12" t="s">
        <v>1638</v>
      </c>
      <c r="H18" s="193" t="s">
        <v>1639</v>
      </c>
      <c r="I18" s="193" t="s">
        <v>1640</v>
      </c>
      <c r="J18" s="194" t="s">
        <v>1616</v>
      </c>
      <c r="K18" s="38" t="s">
        <v>1641</v>
      </c>
    </row>
    <row r="19" spans="1:13" ht="59.25" customHeight="1" x14ac:dyDescent="0.25">
      <c r="A19" s="694"/>
      <c r="B19" s="24" t="s">
        <v>1642</v>
      </c>
      <c r="C19" s="11" t="s">
        <v>1643</v>
      </c>
      <c r="D19" s="23" t="s">
        <v>1644</v>
      </c>
      <c r="E19" s="111" t="s">
        <v>1605</v>
      </c>
      <c r="F19" s="111" t="s">
        <v>1637</v>
      </c>
      <c r="G19" s="12" t="s">
        <v>1607</v>
      </c>
      <c r="H19" s="193" t="s">
        <v>1645</v>
      </c>
      <c r="I19" s="193" t="s">
        <v>1646</v>
      </c>
      <c r="J19" s="195" t="s">
        <v>1616</v>
      </c>
      <c r="K19" s="196" t="s">
        <v>1641</v>
      </c>
    </row>
    <row r="20" spans="1:13" ht="96" customHeight="1" x14ac:dyDescent="0.25">
      <c r="A20" s="694"/>
      <c r="B20" s="11" t="s">
        <v>1647</v>
      </c>
      <c r="C20" s="11" t="s">
        <v>1648</v>
      </c>
      <c r="D20" s="23" t="s">
        <v>1649</v>
      </c>
      <c r="E20" s="111" t="s">
        <v>1605</v>
      </c>
      <c r="F20" s="111" t="s">
        <v>1606</v>
      </c>
      <c r="G20" s="12" t="s">
        <v>1607</v>
      </c>
      <c r="H20" s="193" t="s">
        <v>140</v>
      </c>
      <c r="I20" s="193" t="s">
        <v>1650</v>
      </c>
      <c r="J20" s="195" t="s">
        <v>1651</v>
      </c>
      <c r="K20" s="197" t="s">
        <v>1641</v>
      </c>
    </row>
    <row r="21" spans="1:13" ht="91.5" customHeight="1" x14ac:dyDescent="0.25">
      <c r="A21" s="694"/>
      <c r="B21" s="24" t="s">
        <v>1652</v>
      </c>
      <c r="C21" s="11" t="s">
        <v>1653</v>
      </c>
      <c r="D21" s="23" t="s">
        <v>1654</v>
      </c>
      <c r="E21" s="111" t="s">
        <v>1605</v>
      </c>
      <c r="F21" s="111" t="s">
        <v>1606</v>
      </c>
      <c r="G21" s="12" t="s">
        <v>1607</v>
      </c>
      <c r="H21" s="193" t="s">
        <v>1655</v>
      </c>
      <c r="I21" s="118" t="s">
        <v>1656</v>
      </c>
      <c r="J21" s="12" t="s">
        <v>1616</v>
      </c>
      <c r="K21" s="38" t="s">
        <v>1641</v>
      </c>
    </row>
    <row r="22" spans="1:13" ht="54.75" customHeight="1" x14ac:dyDescent="0.25">
      <c r="B22" s="708" t="s">
        <v>1657</v>
      </c>
      <c r="C22" s="708"/>
      <c r="D22" s="708"/>
      <c r="E22" s="708"/>
      <c r="F22" s="708"/>
      <c r="G22" s="708"/>
      <c r="H22" s="198"/>
      <c r="I22" s="198"/>
    </row>
  </sheetData>
  <mergeCells count="39">
    <mergeCell ref="A18:A21"/>
    <mergeCell ref="B22:G22"/>
    <mergeCell ref="G13:G14"/>
    <mergeCell ref="H13:H14"/>
    <mergeCell ref="I13:I14"/>
    <mergeCell ref="J13:J14"/>
    <mergeCell ref="K13:K14"/>
    <mergeCell ref="A15:A17"/>
    <mergeCell ref="K15:K17"/>
    <mergeCell ref="H10:H12"/>
    <mergeCell ref="I10:I12"/>
    <mergeCell ref="J10:J12"/>
    <mergeCell ref="K10:K12"/>
    <mergeCell ref="A13:A14"/>
    <mergeCell ref="B13:B14"/>
    <mergeCell ref="C13:C14"/>
    <mergeCell ref="D13:D14"/>
    <mergeCell ref="E13:E14"/>
    <mergeCell ref="F13:F14"/>
    <mergeCell ref="B10:B12"/>
    <mergeCell ref="C10:C12"/>
    <mergeCell ref="D10:D12"/>
    <mergeCell ref="E10:E12"/>
    <mergeCell ref="F10:F12"/>
    <mergeCell ref="G10:G12"/>
    <mergeCell ref="A4:B4"/>
    <mergeCell ref="C4:K4"/>
    <mergeCell ref="A5:B5"/>
    <mergeCell ref="C5:K5"/>
    <mergeCell ref="A7:K7"/>
    <mergeCell ref="A8:A9"/>
    <mergeCell ref="C8:G8"/>
    <mergeCell ref="K8:K9"/>
    <mergeCell ref="A1:B1"/>
    <mergeCell ref="C1:K1"/>
    <mergeCell ref="A2:B2"/>
    <mergeCell ref="C2:K2"/>
    <mergeCell ref="A3:B3"/>
    <mergeCell ref="C3:K3"/>
  </mergeCells>
  <printOptions horizontalCentered="1" verticalCentered="1"/>
  <pageMargins left="0.70866141732283472" right="0.70866141732283472" top="0.82677165354330717" bottom="0.74803149606299213" header="0.31496062992125984" footer="0.31496062992125984"/>
  <pageSetup scale="45" fitToHeight="2" orientation="landscape" r:id="rId1"/>
  <headerFooter>
    <oddHeader>&amp;L&amp;G&amp;C&amp;14Matriz de Indicadores para Resultados&amp;R&amp;G</oddHeader>
    <oddFooter>&amp;R&amp;P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opLeftCell="C1" zoomScale="90" zoomScaleNormal="90" workbookViewId="0">
      <selection activeCell="C1" sqref="C1:K5"/>
    </sheetView>
  </sheetViews>
  <sheetFormatPr baseColWidth="10" defaultRowHeight="15.75" x14ac:dyDescent="0.25"/>
  <cols>
    <col min="1" max="1" width="18.5703125" style="7" customWidth="1"/>
    <col min="2" max="2" width="35" customWidth="1"/>
    <col min="3" max="3" width="34.5703125" customWidth="1"/>
    <col min="4" max="4" width="37.140625" customWidth="1"/>
    <col min="5" max="6" width="18" customWidth="1"/>
    <col min="7" max="7" width="18.42578125" customWidth="1"/>
    <col min="8" max="8" width="17.5703125" customWidth="1"/>
    <col min="9" max="9" width="20" customWidth="1"/>
    <col min="10" max="10" width="27.42578125" customWidth="1"/>
    <col min="11" max="11" width="26.85546875" customWidth="1"/>
    <col min="257" max="257" width="18.5703125" customWidth="1"/>
    <col min="258" max="258" width="35" customWidth="1"/>
    <col min="259" max="259" width="34.5703125" customWidth="1"/>
    <col min="260" max="260" width="37.140625" customWidth="1"/>
    <col min="261" max="262" width="18" customWidth="1"/>
    <col min="263" max="263" width="18.42578125" customWidth="1"/>
    <col min="264" max="264" width="17.5703125" customWidth="1"/>
    <col min="265" max="265" width="20" customWidth="1"/>
    <col min="266" max="266" width="27.42578125" customWidth="1"/>
    <col min="267" max="267" width="26.85546875" customWidth="1"/>
    <col min="513" max="513" width="18.5703125" customWidth="1"/>
    <col min="514" max="514" width="35" customWidth="1"/>
    <col min="515" max="515" width="34.5703125" customWidth="1"/>
    <col min="516" max="516" width="37.140625" customWidth="1"/>
    <col min="517" max="518" width="18" customWidth="1"/>
    <col min="519" max="519" width="18.42578125" customWidth="1"/>
    <col min="520" max="520" width="17.5703125" customWidth="1"/>
    <col min="521" max="521" width="20" customWidth="1"/>
    <col min="522" max="522" width="27.42578125" customWidth="1"/>
    <col min="523" max="523" width="26.85546875" customWidth="1"/>
    <col min="769" max="769" width="18.5703125" customWidth="1"/>
    <col min="770" max="770" width="35" customWidth="1"/>
    <col min="771" max="771" width="34.5703125" customWidth="1"/>
    <col min="772" max="772" width="37.140625" customWidth="1"/>
    <col min="773" max="774" width="18" customWidth="1"/>
    <col min="775" max="775" width="18.42578125" customWidth="1"/>
    <col min="776" max="776" width="17.5703125" customWidth="1"/>
    <col min="777" max="777" width="20" customWidth="1"/>
    <col min="778" max="778" width="27.42578125" customWidth="1"/>
    <col min="779" max="779" width="26.85546875" customWidth="1"/>
    <col min="1025" max="1025" width="18.5703125" customWidth="1"/>
    <col min="1026" max="1026" width="35" customWidth="1"/>
    <col min="1027" max="1027" width="34.5703125" customWidth="1"/>
    <col min="1028" max="1028" width="37.140625" customWidth="1"/>
    <col min="1029" max="1030" width="18" customWidth="1"/>
    <col min="1031" max="1031" width="18.42578125" customWidth="1"/>
    <col min="1032" max="1032" width="17.5703125" customWidth="1"/>
    <col min="1033" max="1033" width="20" customWidth="1"/>
    <col min="1034" max="1034" width="27.42578125" customWidth="1"/>
    <col min="1035" max="1035" width="26.85546875" customWidth="1"/>
    <col min="1281" max="1281" width="18.5703125" customWidth="1"/>
    <col min="1282" max="1282" width="35" customWidth="1"/>
    <col min="1283" max="1283" width="34.5703125" customWidth="1"/>
    <col min="1284" max="1284" width="37.140625" customWidth="1"/>
    <col min="1285" max="1286" width="18" customWidth="1"/>
    <col min="1287" max="1287" width="18.42578125" customWidth="1"/>
    <col min="1288" max="1288" width="17.5703125" customWidth="1"/>
    <col min="1289" max="1289" width="20" customWidth="1"/>
    <col min="1290" max="1290" width="27.42578125" customWidth="1"/>
    <col min="1291" max="1291" width="26.85546875" customWidth="1"/>
    <col min="1537" max="1537" width="18.5703125" customWidth="1"/>
    <col min="1538" max="1538" width="35" customWidth="1"/>
    <col min="1539" max="1539" width="34.5703125" customWidth="1"/>
    <col min="1540" max="1540" width="37.140625" customWidth="1"/>
    <col min="1541" max="1542" width="18" customWidth="1"/>
    <col min="1543" max="1543" width="18.42578125" customWidth="1"/>
    <col min="1544" max="1544" width="17.5703125" customWidth="1"/>
    <col min="1545" max="1545" width="20" customWidth="1"/>
    <col min="1546" max="1546" width="27.42578125" customWidth="1"/>
    <col min="1547" max="1547" width="26.85546875" customWidth="1"/>
    <col min="1793" max="1793" width="18.5703125" customWidth="1"/>
    <col min="1794" max="1794" width="35" customWidth="1"/>
    <col min="1795" max="1795" width="34.5703125" customWidth="1"/>
    <col min="1796" max="1796" width="37.140625" customWidth="1"/>
    <col min="1797" max="1798" width="18" customWidth="1"/>
    <col min="1799" max="1799" width="18.42578125" customWidth="1"/>
    <col min="1800" max="1800" width="17.5703125" customWidth="1"/>
    <col min="1801" max="1801" width="20" customWidth="1"/>
    <col min="1802" max="1802" width="27.42578125" customWidth="1"/>
    <col min="1803" max="1803" width="26.85546875" customWidth="1"/>
    <col min="2049" max="2049" width="18.5703125" customWidth="1"/>
    <col min="2050" max="2050" width="35" customWidth="1"/>
    <col min="2051" max="2051" width="34.5703125" customWidth="1"/>
    <col min="2052" max="2052" width="37.140625" customWidth="1"/>
    <col min="2053" max="2054" width="18" customWidth="1"/>
    <col min="2055" max="2055" width="18.42578125" customWidth="1"/>
    <col min="2056" max="2056" width="17.5703125" customWidth="1"/>
    <col min="2057" max="2057" width="20" customWidth="1"/>
    <col min="2058" max="2058" width="27.42578125" customWidth="1"/>
    <col min="2059" max="2059" width="26.85546875" customWidth="1"/>
    <col min="2305" max="2305" width="18.5703125" customWidth="1"/>
    <col min="2306" max="2306" width="35" customWidth="1"/>
    <col min="2307" max="2307" width="34.5703125" customWidth="1"/>
    <col min="2308" max="2308" width="37.140625" customWidth="1"/>
    <col min="2309" max="2310" width="18" customWidth="1"/>
    <col min="2311" max="2311" width="18.42578125" customWidth="1"/>
    <col min="2312" max="2312" width="17.5703125" customWidth="1"/>
    <col min="2313" max="2313" width="20" customWidth="1"/>
    <col min="2314" max="2314" width="27.42578125" customWidth="1"/>
    <col min="2315" max="2315" width="26.85546875" customWidth="1"/>
    <col min="2561" max="2561" width="18.5703125" customWidth="1"/>
    <col min="2562" max="2562" width="35" customWidth="1"/>
    <col min="2563" max="2563" width="34.5703125" customWidth="1"/>
    <col min="2564" max="2564" width="37.140625" customWidth="1"/>
    <col min="2565" max="2566" width="18" customWidth="1"/>
    <col min="2567" max="2567" width="18.42578125" customWidth="1"/>
    <col min="2568" max="2568" width="17.5703125" customWidth="1"/>
    <col min="2569" max="2569" width="20" customWidth="1"/>
    <col min="2570" max="2570" width="27.42578125" customWidth="1"/>
    <col min="2571" max="2571" width="26.85546875" customWidth="1"/>
    <col min="2817" max="2817" width="18.5703125" customWidth="1"/>
    <col min="2818" max="2818" width="35" customWidth="1"/>
    <col min="2819" max="2819" width="34.5703125" customWidth="1"/>
    <col min="2820" max="2820" width="37.140625" customWidth="1"/>
    <col min="2821" max="2822" width="18" customWidth="1"/>
    <col min="2823" max="2823" width="18.42578125" customWidth="1"/>
    <col min="2824" max="2824" width="17.5703125" customWidth="1"/>
    <col min="2825" max="2825" width="20" customWidth="1"/>
    <col min="2826" max="2826" width="27.42578125" customWidth="1"/>
    <col min="2827" max="2827" width="26.85546875" customWidth="1"/>
    <col min="3073" max="3073" width="18.5703125" customWidth="1"/>
    <col min="3074" max="3074" width="35" customWidth="1"/>
    <col min="3075" max="3075" width="34.5703125" customWidth="1"/>
    <col min="3076" max="3076" width="37.140625" customWidth="1"/>
    <col min="3077" max="3078" width="18" customWidth="1"/>
    <col min="3079" max="3079" width="18.42578125" customWidth="1"/>
    <col min="3080" max="3080" width="17.5703125" customWidth="1"/>
    <col min="3081" max="3081" width="20" customWidth="1"/>
    <col min="3082" max="3082" width="27.42578125" customWidth="1"/>
    <col min="3083" max="3083" width="26.85546875" customWidth="1"/>
    <col min="3329" max="3329" width="18.5703125" customWidth="1"/>
    <col min="3330" max="3330" width="35" customWidth="1"/>
    <col min="3331" max="3331" width="34.5703125" customWidth="1"/>
    <col min="3332" max="3332" width="37.140625" customWidth="1"/>
    <col min="3333" max="3334" width="18" customWidth="1"/>
    <col min="3335" max="3335" width="18.42578125" customWidth="1"/>
    <col min="3336" max="3336" width="17.5703125" customWidth="1"/>
    <col min="3337" max="3337" width="20" customWidth="1"/>
    <col min="3338" max="3338" width="27.42578125" customWidth="1"/>
    <col min="3339" max="3339" width="26.85546875" customWidth="1"/>
    <col min="3585" max="3585" width="18.5703125" customWidth="1"/>
    <col min="3586" max="3586" width="35" customWidth="1"/>
    <col min="3587" max="3587" width="34.5703125" customWidth="1"/>
    <col min="3588" max="3588" width="37.140625" customWidth="1"/>
    <col min="3589" max="3590" width="18" customWidth="1"/>
    <col min="3591" max="3591" width="18.42578125" customWidth="1"/>
    <col min="3592" max="3592" width="17.5703125" customWidth="1"/>
    <col min="3593" max="3593" width="20" customWidth="1"/>
    <col min="3594" max="3594" width="27.42578125" customWidth="1"/>
    <col min="3595" max="3595" width="26.85546875" customWidth="1"/>
    <col min="3841" max="3841" width="18.5703125" customWidth="1"/>
    <col min="3842" max="3842" width="35" customWidth="1"/>
    <col min="3843" max="3843" width="34.5703125" customWidth="1"/>
    <col min="3844" max="3844" width="37.140625" customWidth="1"/>
    <col min="3845" max="3846" width="18" customWidth="1"/>
    <col min="3847" max="3847" width="18.42578125" customWidth="1"/>
    <col min="3848" max="3848" width="17.5703125" customWidth="1"/>
    <col min="3849" max="3849" width="20" customWidth="1"/>
    <col min="3850" max="3850" width="27.42578125" customWidth="1"/>
    <col min="3851" max="3851" width="26.85546875" customWidth="1"/>
    <col min="4097" max="4097" width="18.5703125" customWidth="1"/>
    <col min="4098" max="4098" width="35" customWidth="1"/>
    <col min="4099" max="4099" width="34.5703125" customWidth="1"/>
    <col min="4100" max="4100" width="37.140625" customWidth="1"/>
    <col min="4101" max="4102" width="18" customWidth="1"/>
    <col min="4103" max="4103" width="18.42578125" customWidth="1"/>
    <col min="4104" max="4104" width="17.5703125" customWidth="1"/>
    <col min="4105" max="4105" width="20" customWidth="1"/>
    <col min="4106" max="4106" width="27.42578125" customWidth="1"/>
    <col min="4107" max="4107" width="26.85546875" customWidth="1"/>
    <col min="4353" max="4353" width="18.5703125" customWidth="1"/>
    <col min="4354" max="4354" width="35" customWidth="1"/>
    <col min="4355" max="4355" width="34.5703125" customWidth="1"/>
    <col min="4356" max="4356" width="37.140625" customWidth="1"/>
    <col min="4357" max="4358" width="18" customWidth="1"/>
    <col min="4359" max="4359" width="18.42578125" customWidth="1"/>
    <col min="4360" max="4360" width="17.5703125" customWidth="1"/>
    <col min="4361" max="4361" width="20" customWidth="1"/>
    <col min="4362" max="4362" width="27.42578125" customWidth="1"/>
    <col min="4363" max="4363" width="26.85546875" customWidth="1"/>
    <col min="4609" max="4609" width="18.5703125" customWidth="1"/>
    <col min="4610" max="4610" width="35" customWidth="1"/>
    <col min="4611" max="4611" width="34.5703125" customWidth="1"/>
    <col min="4612" max="4612" width="37.140625" customWidth="1"/>
    <col min="4613" max="4614" width="18" customWidth="1"/>
    <col min="4615" max="4615" width="18.42578125" customWidth="1"/>
    <col min="4616" max="4616" width="17.5703125" customWidth="1"/>
    <col min="4617" max="4617" width="20" customWidth="1"/>
    <col min="4618" max="4618" width="27.42578125" customWidth="1"/>
    <col min="4619" max="4619" width="26.85546875" customWidth="1"/>
    <col min="4865" max="4865" width="18.5703125" customWidth="1"/>
    <col min="4866" max="4866" width="35" customWidth="1"/>
    <col min="4867" max="4867" width="34.5703125" customWidth="1"/>
    <col min="4868" max="4868" width="37.140625" customWidth="1"/>
    <col min="4869" max="4870" width="18" customWidth="1"/>
    <col min="4871" max="4871" width="18.42578125" customWidth="1"/>
    <col min="4872" max="4872" width="17.5703125" customWidth="1"/>
    <col min="4873" max="4873" width="20" customWidth="1"/>
    <col min="4874" max="4874" width="27.42578125" customWidth="1"/>
    <col min="4875" max="4875" width="26.85546875" customWidth="1"/>
    <col min="5121" max="5121" width="18.5703125" customWidth="1"/>
    <col min="5122" max="5122" width="35" customWidth="1"/>
    <col min="5123" max="5123" width="34.5703125" customWidth="1"/>
    <col min="5124" max="5124" width="37.140625" customWidth="1"/>
    <col min="5125" max="5126" width="18" customWidth="1"/>
    <col min="5127" max="5127" width="18.42578125" customWidth="1"/>
    <col min="5128" max="5128" width="17.5703125" customWidth="1"/>
    <col min="5129" max="5129" width="20" customWidth="1"/>
    <col min="5130" max="5130" width="27.42578125" customWidth="1"/>
    <col min="5131" max="5131" width="26.85546875" customWidth="1"/>
    <col min="5377" max="5377" width="18.5703125" customWidth="1"/>
    <col min="5378" max="5378" width="35" customWidth="1"/>
    <col min="5379" max="5379" width="34.5703125" customWidth="1"/>
    <col min="5380" max="5380" width="37.140625" customWidth="1"/>
    <col min="5381" max="5382" width="18" customWidth="1"/>
    <col min="5383" max="5383" width="18.42578125" customWidth="1"/>
    <col min="5384" max="5384" width="17.5703125" customWidth="1"/>
    <col min="5385" max="5385" width="20" customWidth="1"/>
    <col min="5386" max="5386" width="27.42578125" customWidth="1"/>
    <col min="5387" max="5387" width="26.85546875" customWidth="1"/>
    <col min="5633" max="5633" width="18.5703125" customWidth="1"/>
    <col min="5634" max="5634" width="35" customWidth="1"/>
    <col min="5635" max="5635" width="34.5703125" customWidth="1"/>
    <col min="5636" max="5636" width="37.140625" customWidth="1"/>
    <col min="5637" max="5638" width="18" customWidth="1"/>
    <col min="5639" max="5639" width="18.42578125" customWidth="1"/>
    <col min="5640" max="5640" width="17.5703125" customWidth="1"/>
    <col min="5641" max="5641" width="20" customWidth="1"/>
    <col min="5642" max="5642" width="27.42578125" customWidth="1"/>
    <col min="5643" max="5643" width="26.85546875" customWidth="1"/>
    <col min="5889" max="5889" width="18.5703125" customWidth="1"/>
    <col min="5890" max="5890" width="35" customWidth="1"/>
    <col min="5891" max="5891" width="34.5703125" customWidth="1"/>
    <col min="5892" max="5892" width="37.140625" customWidth="1"/>
    <col min="5893" max="5894" width="18" customWidth="1"/>
    <col min="5895" max="5895" width="18.42578125" customWidth="1"/>
    <col min="5896" max="5896" width="17.5703125" customWidth="1"/>
    <col min="5897" max="5897" width="20" customWidth="1"/>
    <col min="5898" max="5898" width="27.42578125" customWidth="1"/>
    <col min="5899" max="5899" width="26.85546875" customWidth="1"/>
    <col min="6145" max="6145" width="18.5703125" customWidth="1"/>
    <col min="6146" max="6146" width="35" customWidth="1"/>
    <col min="6147" max="6147" width="34.5703125" customWidth="1"/>
    <col min="6148" max="6148" width="37.140625" customWidth="1"/>
    <col min="6149" max="6150" width="18" customWidth="1"/>
    <col min="6151" max="6151" width="18.42578125" customWidth="1"/>
    <col min="6152" max="6152" width="17.5703125" customWidth="1"/>
    <col min="6153" max="6153" width="20" customWidth="1"/>
    <col min="6154" max="6154" width="27.42578125" customWidth="1"/>
    <col min="6155" max="6155" width="26.85546875" customWidth="1"/>
    <col min="6401" max="6401" width="18.5703125" customWidth="1"/>
    <col min="6402" max="6402" width="35" customWidth="1"/>
    <col min="6403" max="6403" width="34.5703125" customWidth="1"/>
    <col min="6404" max="6404" width="37.140625" customWidth="1"/>
    <col min="6405" max="6406" width="18" customWidth="1"/>
    <col min="6407" max="6407" width="18.42578125" customWidth="1"/>
    <col min="6408" max="6408" width="17.5703125" customWidth="1"/>
    <col min="6409" max="6409" width="20" customWidth="1"/>
    <col min="6410" max="6410" width="27.42578125" customWidth="1"/>
    <col min="6411" max="6411" width="26.85546875" customWidth="1"/>
    <col min="6657" max="6657" width="18.5703125" customWidth="1"/>
    <col min="6658" max="6658" width="35" customWidth="1"/>
    <col min="6659" max="6659" width="34.5703125" customWidth="1"/>
    <col min="6660" max="6660" width="37.140625" customWidth="1"/>
    <col min="6661" max="6662" width="18" customWidth="1"/>
    <col min="6663" max="6663" width="18.42578125" customWidth="1"/>
    <col min="6664" max="6664" width="17.5703125" customWidth="1"/>
    <col min="6665" max="6665" width="20" customWidth="1"/>
    <col min="6666" max="6666" width="27.42578125" customWidth="1"/>
    <col min="6667" max="6667" width="26.85546875" customWidth="1"/>
    <col min="6913" max="6913" width="18.5703125" customWidth="1"/>
    <col min="6914" max="6914" width="35" customWidth="1"/>
    <col min="6915" max="6915" width="34.5703125" customWidth="1"/>
    <col min="6916" max="6916" width="37.140625" customWidth="1"/>
    <col min="6917" max="6918" width="18" customWidth="1"/>
    <col min="6919" max="6919" width="18.42578125" customWidth="1"/>
    <col min="6920" max="6920" width="17.5703125" customWidth="1"/>
    <col min="6921" max="6921" width="20" customWidth="1"/>
    <col min="6922" max="6922" width="27.42578125" customWidth="1"/>
    <col min="6923" max="6923" width="26.85546875" customWidth="1"/>
    <col min="7169" max="7169" width="18.5703125" customWidth="1"/>
    <col min="7170" max="7170" width="35" customWidth="1"/>
    <col min="7171" max="7171" width="34.5703125" customWidth="1"/>
    <col min="7172" max="7172" width="37.140625" customWidth="1"/>
    <col min="7173" max="7174" width="18" customWidth="1"/>
    <col min="7175" max="7175" width="18.42578125" customWidth="1"/>
    <col min="7176" max="7176" width="17.5703125" customWidth="1"/>
    <col min="7177" max="7177" width="20" customWidth="1"/>
    <col min="7178" max="7178" width="27.42578125" customWidth="1"/>
    <col min="7179" max="7179" width="26.85546875" customWidth="1"/>
    <col min="7425" max="7425" width="18.5703125" customWidth="1"/>
    <col min="7426" max="7426" width="35" customWidth="1"/>
    <col min="7427" max="7427" width="34.5703125" customWidth="1"/>
    <col min="7428" max="7428" width="37.140625" customWidth="1"/>
    <col min="7429" max="7430" width="18" customWidth="1"/>
    <col min="7431" max="7431" width="18.42578125" customWidth="1"/>
    <col min="7432" max="7432" width="17.5703125" customWidth="1"/>
    <col min="7433" max="7433" width="20" customWidth="1"/>
    <col min="7434" max="7434" width="27.42578125" customWidth="1"/>
    <col min="7435" max="7435" width="26.85546875" customWidth="1"/>
    <col min="7681" max="7681" width="18.5703125" customWidth="1"/>
    <col min="7682" max="7682" width="35" customWidth="1"/>
    <col min="7683" max="7683" width="34.5703125" customWidth="1"/>
    <col min="7684" max="7684" width="37.140625" customWidth="1"/>
    <col min="7685" max="7686" width="18" customWidth="1"/>
    <col min="7687" max="7687" width="18.42578125" customWidth="1"/>
    <col min="7688" max="7688" width="17.5703125" customWidth="1"/>
    <col min="7689" max="7689" width="20" customWidth="1"/>
    <col min="7690" max="7690" width="27.42578125" customWidth="1"/>
    <col min="7691" max="7691" width="26.85546875" customWidth="1"/>
    <col min="7937" max="7937" width="18.5703125" customWidth="1"/>
    <col min="7938" max="7938" width="35" customWidth="1"/>
    <col min="7939" max="7939" width="34.5703125" customWidth="1"/>
    <col min="7940" max="7940" width="37.140625" customWidth="1"/>
    <col min="7941" max="7942" width="18" customWidth="1"/>
    <col min="7943" max="7943" width="18.42578125" customWidth="1"/>
    <col min="7944" max="7944" width="17.5703125" customWidth="1"/>
    <col min="7945" max="7945" width="20" customWidth="1"/>
    <col min="7946" max="7946" width="27.42578125" customWidth="1"/>
    <col min="7947" max="7947" width="26.85546875" customWidth="1"/>
    <col min="8193" max="8193" width="18.5703125" customWidth="1"/>
    <col min="8194" max="8194" width="35" customWidth="1"/>
    <col min="8195" max="8195" width="34.5703125" customWidth="1"/>
    <col min="8196" max="8196" width="37.140625" customWidth="1"/>
    <col min="8197" max="8198" width="18" customWidth="1"/>
    <col min="8199" max="8199" width="18.42578125" customWidth="1"/>
    <col min="8200" max="8200" width="17.5703125" customWidth="1"/>
    <col min="8201" max="8201" width="20" customWidth="1"/>
    <col min="8202" max="8202" width="27.42578125" customWidth="1"/>
    <col min="8203" max="8203" width="26.85546875" customWidth="1"/>
    <col min="8449" max="8449" width="18.5703125" customWidth="1"/>
    <col min="8450" max="8450" width="35" customWidth="1"/>
    <col min="8451" max="8451" width="34.5703125" customWidth="1"/>
    <col min="8452" max="8452" width="37.140625" customWidth="1"/>
    <col min="8453" max="8454" width="18" customWidth="1"/>
    <col min="8455" max="8455" width="18.42578125" customWidth="1"/>
    <col min="8456" max="8456" width="17.5703125" customWidth="1"/>
    <col min="8457" max="8457" width="20" customWidth="1"/>
    <col min="8458" max="8458" width="27.42578125" customWidth="1"/>
    <col min="8459" max="8459" width="26.85546875" customWidth="1"/>
    <col min="8705" max="8705" width="18.5703125" customWidth="1"/>
    <col min="8706" max="8706" width="35" customWidth="1"/>
    <col min="8707" max="8707" width="34.5703125" customWidth="1"/>
    <col min="8708" max="8708" width="37.140625" customWidth="1"/>
    <col min="8709" max="8710" width="18" customWidth="1"/>
    <col min="8711" max="8711" width="18.42578125" customWidth="1"/>
    <col min="8712" max="8712" width="17.5703125" customWidth="1"/>
    <col min="8713" max="8713" width="20" customWidth="1"/>
    <col min="8714" max="8714" width="27.42578125" customWidth="1"/>
    <col min="8715" max="8715" width="26.85546875" customWidth="1"/>
    <col min="8961" max="8961" width="18.5703125" customWidth="1"/>
    <col min="8962" max="8962" width="35" customWidth="1"/>
    <col min="8963" max="8963" width="34.5703125" customWidth="1"/>
    <col min="8964" max="8964" width="37.140625" customWidth="1"/>
    <col min="8965" max="8966" width="18" customWidth="1"/>
    <col min="8967" max="8967" width="18.42578125" customWidth="1"/>
    <col min="8968" max="8968" width="17.5703125" customWidth="1"/>
    <col min="8969" max="8969" width="20" customWidth="1"/>
    <col min="8970" max="8970" width="27.42578125" customWidth="1"/>
    <col min="8971" max="8971" width="26.85546875" customWidth="1"/>
    <col min="9217" max="9217" width="18.5703125" customWidth="1"/>
    <col min="9218" max="9218" width="35" customWidth="1"/>
    <col min="9219" max="9219" width="34.5703125" customWidth="1"/>
    <col min="9220" max="9220" width="37.140625" customWidth="1"/>
    <col min="9221" max="9222" width="18" customWidth="1"/>
    <col min="9223" max="9223" width="18.42578125" customWidth="1"/>
    <col min="9224" max="9224" width="17.5703125" customWidth="1"/>
    <col min="9225" max="9225" width="20" customWidth="1"/>
    <col min="9226" max="9226" width="27.42578125" customWidth="1"/>
    <col min="9227" max="9227" width="26.85546875" customWidth="1"/>
    <col min="9473" max="9473" width="18.5703125" customWidth="1"/>
    <col min="9474" max="9474" width="35" customWidth="1"/>
    <col min="9475" max="9475" width="34.5703125" customWidth="1"/>
    <col min="9476" max="9476" width="37.140625" customWidth="1"/>
    <col min="9477" max="9478" width="18" customWidth="1"/>
    <col min="9479" max="9479" width="18.42578125" customWidth="1"/>
    <col min="9480" max="9480" width="17.5703125" customWidth="1"/>
    <col min="9481" max="9481" width="20" customWidth="1"/>
    <col min="9482" max="9482" width="27.42578125" customWidth="1"/>
    <col min="9483" max="9483" width="26.85546875" customWidth="1"/>
    <col min="9729" max="9729" width="18.5703125" customWidth="1"/>
    <col min="9730" max="9730" width="35" customWidth="1"/>
    <col min="9731" max="9731" width="34.5703125" customWidth="1"/>
    <col min="9732" max="9732" width="37.140625" customWidth="1"/>
    <col min="9733" max="9734" width="18" customWidth="1"/>
    <col min="9735" max="9735" width="18.42578125" customWidth="1"/>
    <col min="9736" max="9736" width="17.5703125" customWidth="1"/>
    <col min="9737" max="9737" width="20" customWidth="1"/>
    <col min="9738" max="9738" width="27.42578125" customWidth="1"/>
    <col min="9739" max="9739" width="26.85546875" customWidth="1"/>
    <col min="9985" max="9985" width="18.5703125" customWidth="1"/>
    <col min="9986" max="9986" width="35" customWidth="1"/>
    <col min="9987" max="9987" width="34.5703125" customWidth="1"/>
    <col min="9988" max="9988" width="37.140625" customWidth="1"/>
    <col min="9989" max="9990" width="18" customWidth="1"/>
    <col min="9991" max="9991" width="18.42578125" customWidth="1"/>
    <col min="9992" max="9992" width="17.5703125" customWidth="1"/>
    <col min="9993" max="9993" width="20" customWidth="1"/>
    <col min="9994" max="9994" width="27.42578125" customWidth="1"/>
    <col min="9995" max="9995" width="26.85546875" customWidth="1"/>
    <col min="10241" max="10241" width="18.5703125" customWidth="1"/>
    <col min="10242" max="10242" width="35" customWidth="1"/>
    <col min="10243" max="10243" width="34.5703125" customWidth="1"/>
    <col min="10244" max="10244" width="37.140625" customWidth="1"/>
    <col min="10245" max="10246" width="18" customWidth="1"/>
    <col min="10247" max="10247" width="18.42578125" customWidth="1"/>
    <col min="10248" max="10248" width="17.5703125" customWidth="1"/>
    <col min="10249" max="10249" width="20" customWidth="1"/>
    <col min="10250" max="10250" width="27.42578125" customWidth="1"/>
    <col min="10251" max="10251" width="26.85546875" customWidth="1"/>
    <col min="10497" max="10497" width="18.5703125" customWidth="1"/>
    <col min="10498" max="10498" width="35" customWidth="1"/>
    <col min="10499" max="10499" width="34.5703125" customWidth="1"/>
    <col min="10500" max="10500" width="37.140625" customWidth="1"/>
    <col min="10501" max="10502" width="18" customWidth="1"/>
    <col min="10503" max="10503" width="18.42578125" customWidth="1"/>
    <col min="10504" max="10504" width="17.5703125" customWidth="1"/>
    <col min="10505" max="10505" width="20" customWidth="1"/>
    <col min="10506" max="10506" width="27.42578125" customWidth="1"/>
    <col min="10507" max="10507" width="26.85546875" customWidth="1"/>
    <col min="10753" max="10753" width="18.5703125" customWidth="1"/>
    <col min="10754" max="10754" width="35" customWidth="1"/>
    <col min="10755" max="10755" width="34.5703125" customWidth="1"/>
    <col min="10756" max="10756" width="37.140625" customWidth="1"/>
    <col min="10757" max="10758" width="18" customWidth="1"/>
    <col min="10759" max="10759" width="18.42578125" customWidth="1"/>
    <col min="10760" max="10760" width="17.5703125" customWidth="1"/>
    <col min="10761" max="10761" width="20" customWidth="1"/>
    <col min="10762" max="10762" width="27.42578125" customWidth="1"/>
    <col min="10763" max="10763" width="26.85546875" customWidth="1"/>
    <col min="11009" max="11009" width="18.5703125" customWidth="1"/>
    <col min="11010" max="11010" width="35" customWidth="1"/>
    <col min="11011" max="11011" width="34.5703125" customWidth="1"/>
    <col min="11012" max="11012" width="37.140625" customWidth="1"/>
    <col min="11013" max="11014" width="18" customWidth="1"/>
    <col min="11015" max="11015" width="18.42578125" customWidth="1"/>
    <col min="11016" max="11016" width="17.5703125" customWidth="1"/>
    <col min="11017" max="11017" width="20" customWidth="1"/>
    <col min="11018" max="11018" width="27.42578125" customWidth="1"/>
    <col min="11019" max="11019" width="26.85546875" customWidth="1"/>
    <col min="11265" max="11265" width="18.5703125" customWidth="1"/>
    <col min="11266" max="11266" width="35" customWidth="1"/>
    <col min="11267" max="11267" width="34.5703125" customWidth="1"/>
    <col min="11268" max="11268" width="37.140625" customWidth="1"/>
    <col min="11269" max="11270" width="18" customWidth="1"/>
    <col min="11271" max="11271" width="18.42578125" customWidth="1"/>
    <col min="11272" max="11272" width="17.5703125" customWidth="1"/>
    <col min="11273" max="11273" width="20" customWidth="1"/>
    <col min="11274" max="11274" width="27.42578125" customWidth="1"/>
    <col min="11275" max="11275" width="26.85546875" customWidth="1"/>
    <col min="11521" max="11521" width="18.5703125" customWidth="1"/>
    <col min="11522" max="11522" width="35" customWidth="1"/>
    <col min="11523" max="11523" width="34.5703125" customWidth="1"/>
    <col min="11524" max="11524" width="37.140625" customWidth="1"/>
    <col min="11525" max="11526" width="18" customWidth="1"/>
    <col min="11527" max="11527" width="18.42578125" customWidth="1"/>
    <col min="11528" max="11528" width="17.5703125" customWidth="1"/>
    <col min="11529" max="11529" width="20" customWidth="1"/>
    <col min="11530" max="11530" width="27.42578125" customWidth="1"/>
    <col min="11531" max="11531" width="26.85546875" customWidth="1"/>
    <col min="11777" max="11777" width="18.5703125" customWidth="1"/>
    <col min="11778" max="11778" width="35" customWidth="1"/>
    <col min="11779" max="11779" width="34.5703125" customWidth="1"/>
    <col min="11780" max="11780" width="37.140625" customWidth="1"/>
    <col min="11781" max="11782" width="18" customWidth="1"/>
    <col min="11783" max="11783" width="18.42578125" customWidth="1"/>
    <col min="11784" max="11784" width="17.5703125" customWidth="1"/>
    <col min="11785" max="11785" width="20" customWidth="1"/>
    <col min="11786" max="11786" width="27.42578125" customWidth="1"/>
    <col min="11787" max="11787" width="26.85546875" customWidth="1"/>
    <col min="12033" max="12033" width="18.5703125" customWidth="1"/>
    <col min="12034" max="12034" width="35" customWidth="1"/>
    <col min="12035" max="12035" width="34.5703125" customWidth="1"/>
    <col min="12036" max="12036" width="37.140625" customWidth="1"/>
    <col min="12037" max="12038" width="18" customWidth="1"/>
    <col min="12039" max="12039" width="18.42578125" customWidth="1"/>
    <col min="12040" max="12040" width="17.5703125" customWidth="1"/>
    <col min="12041" max="12041" width="20" customWidth="1"/>
    <col min="12042" max="12042" width="27.42578125" customWidth="1"/>
    <col min="12043" max="12043" width="26.85546875" customWidth="1"/>
    <col min="12289" max="12289" width="18.5703125" customWidth="1"/>
    <col min="12290" max="12290" width="35" customWidth="1"/>
    <col min="12291" max="12291" width="34.5703125" customWidth="1"/>
    <col min="12292" max="12292" width="37.140625" customWidth="1"/>
    <col min="12293" max="12294" width="18" customWidth="1"/>
    <col min="12295" max="12295" width="18.42578125" customWidth="1"/>
    <col min="12296" max="12296" width="17.5703125" customWidth="1"/>
    <col min="12297" max="12297" width="20" customWidth="1"/>
    <col min="12298" max="12298" width="27.42578125" customWidth="1"/>
    <col min="12299" max="12299" width="26.85546875" customWidth="1"/>
    <col min="12545" max="12545" width="18.5703125" customWidth="1"/>
    <col min="12546" max="12546" width="35" customWidth="1"/>
    <col min="12547" max="12547" width="34.5703125" customWidth="1"/>
    <col min="12548" max="12548" width="37.140625" customWidth="1"/>
    <col min="12549" max="12550" width="18" customWidth="1"/>
    <col min="12551" max="12551" width="18.42578125" customWidth="1"/>
    <col min="12552" max="12552" width="17.5703125" customWidth="1"/>
    <col min="12553" max="12553" width="20" customWidth="1"/>
    <col min="12554" max="12554" width="27.42578125" customWidth="1"/>
    <col min="12555" max="12555" width="26.85546875" customWidth="1"/>
    <col min="12801" max="12801" width="18.5703125" customWidth="1"/>
    <col min="12802" max="12802" width="35" customWidth="1"/>
    <col min="12803" max="12803" width="34.5703125" customWidth="1"/>
    <col min="12804" max="12804" width="37.140625" customWidth="1"/>
    <col min="12805" max="12806" width="18" customWidth="1"/>
    <col min="12807" max="12807" width="18.42578125" customWidth="1"/>
    <col min="12808" max="12808" width="17.5703125" customWidth="1"/>
    <col min="12809" max="12809" width="20" customWidth="1"/>
    <col min="12810" max="12810" width="27.42578125" customWidth="1"/>
    <col min="12811" max="12811" width="26.85546875" customWidth="1"/>
    <col min="13057" max="13057" width="18.5703125" customWidth="1"/>
    <col min="13058" max="13058" width="35" customWidth="1"/>
    <col min="13059" max="13059" width="34.5703125" customWidth="1"/>
    <col min="13060" max="13060" width="37.140625" customWidth="1"/>
    <col min="13061" max="13062" width="18" customWidth="1"/>
    <col min="13063" max="13063" width="18.42578125" customWidth="1"/>
    <col min="13064" max="13064" width="17.5703125" customWidth="1"/>
    <col min="13065" max="13065" width="20" customWidth="1"/>
    <col min="13066" max="13066" width="27.42578125" customWidth="1"/>
    <col min="13067" max="13067" width="26.85546875" customWidth="1"/>
    <col min="13313" max="13313" width="18.5703125" customWidth="1"/>
    <col min="13314" max="13314" width="35" customWidth="1"/>
    <col min="13315" max="13315" width="34.5703125" customWidth="1"/>
    <col min="13316" max="13316" width="37.140625" customWidth="1"/>
    <col min="13317" max="13318" width="18" customWidth="1"/>
    <col min="13319" max="13319" width="18.42578125" customWidth="1"/>
    <col min="13320" max="13320" width="17.5703125" customWidth="1"/>
    <col min="13321" max="13321" width="20" customWidth="1"/>
    <col min="13322" max="13322" width="27.42578125" customWidth="1"/>
    <col min="13323" max="13323" width="26.85546875" customWidth="1"/>
    <col min="13569" max="13569" width="18.5703125" customWidth="1"/>
    <col min="13570" max="13570" width="35" customWidth="1"/>
    <col min="13571" max="13571" width="34.5703125" customWidth="1"/>
    <col min="13572" max="13572" width="37.140625" customWidth="1"/>
    <col min="13573" max="13574" width="18" customWidth="1"/>
    <col min="13575" max="13575" width="18.42578125" customWidth="1"/>
    <col min="13576" max="13576" width="17.5703125" customWidth="1"/>
    <col min="13577" max="13577" width="20" customWidth="1"/>
    <col min="13578" max="13578" width="27.42578125" customWidth="1"/>
    <col min="13579" max="13579" width="26.85546875" customWidth="1"/>
    <col min="13825" max="13825" width="18.5703125" customWidth="1"/>
    <col min="13826" max="13826" width="35" customWidth="1"/>
    <col min="13827" max="13827" width="34.5703125" customWidth="1"/>
    <col min="13828" max="13828" width="37.140625" customWidth="1"/>
    <col min="13829" max="13830" width="18" customWidth="1"/>
    <col min="13831" max="13831" width="18.42578125" customWidth="1"/>
    <col min="13832" max="13832" width="17.5703125" customWidth="1"/>
    <col min="13833" max="13833" width="20" customWidth="1"/>
    <col min="13834" max="13834" width="27.42578125" customWidth="1"/>
    <col min="13835" max="13835" width="26.85546875" customWidth="1"/>
    <col min="14081" max="14081" width="18.5703125" customWidth="1"/>
    <col min="14082" max="14082" width="35" customWidth="1"/>
    <col min="14083" max="14083" width="34.5703125" customWidth="1"/>
    <col min="14084" max="14084" width="37.140625" customWidth="1"/>
    <col min="14085" max="14086" width="18" customWidth="1"/>
    <col min="14087" max="14087" width="18.42578125" customWidth="1"/>
    <col min="14088" max="14088" width="17.5703125" customWidth="1"/>
    <col min="14089" max="14089" width="20" customWidth="1"/>
    <col min="14090" max="14090" width="27.42578125" customWidth="1"/>
    <col min="14091" max="14091" width="26.85546875" customWidth="1"/>
    <col min="14337" max="14337" width="18.5703125" customWidth="1"/>
    <col min="14338" max="14338" width="35" customWidth="1"/>
    <col min="14339" max="14339" width="34.5703125" customWidth="1"/>
    <col min="14340" max="14340" width="37.140625" customWidth="1"/>
    <col min="14341" max="14342" width="18" customWidth="1"/>
    <col min="14343" max="14343" width="18.42578125" customWidth="1"/>
    <col min="14344" max="14344" width="17.5703125" customWidth="1"/>
    <col min="14345" max="14345" width="20" customWidth="1"/>
    <col min="14346" max="14346" width="27.42578125" customWidth="1"/>
    <col min="14347" max="14347" width="26.85546875" customWidth="1"/>
    <col min="14593" max="14593" width="18.5703125" customWidth="1"/>
    <col min="14594" max="14594" width="35" customWidth="1"/>
    <col min="14595" max="14595" width="34.5703125" customWidth="1"/>
    <col min="14596" max="14596" width="37.140625" customWidth="1"/>
    <col min="14597" max="14598" width="18" customWidth="1"/>
    <col min="14599" max="14599" width="18.42578125" customWidth="1"/>
    <col min="14600" max="14600" width="17.5703125" customWidth="1"/>
    <col min="14601" max="14601" width="20" customWidth="1"/>
    <col min="14602" max="14602" width="27.42578125" customWidth="1"/>
    <col min="14603" max="14603" width="26.85546875" customWidth="1"/>
    <col min="14849" max="14849" width="18.5703125" customWidth="1"/>
    <col min="14850" max="14850" width="35" customWidth="1"/>
    <col min="14851" max="14851" width="34.5703125" customWidth="1"/>
    <col min="14852" max="14852" width="37.140625" customWidth="1"/>
    <col min="14853" max="14854" width="18" customWidth="1"/>
    <col min="14855" max="14855" width="18.42578125" customWidth="1"/>
    <col min="14856" max="14856" width="17.5703125" customWidth="1"/>
    <col min="14857" max="14857" width="20" customWidth="1"/>
    <col min="14858" max="14858" width="27.42578125" customWidth="1"/>
    <col min="14859" max="14859" width="26.85546875" customWidth="1"/>
    <col min="15105" max="15105" width="18.5703125" customWidth="1"/>
    <col min="15106" max="15106" width="35" customWidth="1"/>
    <col min="15107" max="15107" width="34.5703125" customWidth="1"/>
    <col min="15108" max="15108" width="37.140625" customWidth="1"/>
    <col min="15109" max="15110" width="18" customWidth="1"/>
    <col min="15111" max="15111" width="18.42578125" customWidth="1"/>
    <col min="15112" max="15112" width="17.5703125" customWidth="1"/>
    <col min="15113" max="15113" width="20" customWidth="1"/>
    <col min="15114" max="15114" width="27.42578125" customWidth="1"/>
    <col min="15115" max="15115" width="26.85546875" customWidth="1"/>
    <col min="15361" max="15361" width="18.5703125" customWidth="1"/>
    <col min="15362" max="15362" width="35" customWidth="1"/>
    <col min="15363" max="15363" width="34.5703125" customWidth="1"/>
    <col min="15364" max="15364" width="37.140625" customWidth="1"/>
    <col min="15365" max="15366" width="18" customWidth="1"/>
    <col min="15367" max="15367" width="18.42578125" customWidth="1"/>
    <col min="15368" max="15368" width="17.5703125" customWidth="1"/>
    <col min="15369" max="15369" width="20" customWidth="1"/>
    <col min="15370" max="15370" width="27.42578125" customWidth="1"/>
    <col min="15371" max="15371" width="26.85546875" customWidth="1"/>
    <col min="15617" max="15617" width="18.5703125" customWidth="1"/>
    <col min="15618" max="15618" width="35" customWidth="1"/>
    <col min="15619" max="15619" width="34.5703125" customWidth="1"/>
    <col min="15620" max="15620" width="37.140625" customWidth="1"/>
    <col min="15621" max="15622" width="18" customWidth="1"/>
    <col min="15623" max="15623" width="18.42578125" customWidth="1"/>
    <col min="15624" max="15624" width="17.5703125" customWidth="1"/>
    <col min="15625" max="15625" width="20" customWidth="1"/>
    <col min="15626" max="15626" width="27.42578125" customWidth="1"/>
    <col min="15627" max="15627" width="26.85546875" customWidth="1"/>
    <col min="15873" max="15873" width="18.5703125" customWidth="1"/>
    <col min="15874" max="15874" width="35" customWidth="1"/>
    <col min="15875" max="15875" width="34.5703125" customWidth="1"/>
    <col min="15876" max="15876" width="37.140625" customWidth="1"/>
    <col min="15877" max="15878" width="18" customWidth="1"/>
    <col min="15879" max="15879" width="18.42578125" customWidth="1"/>
    <col min="15880" max="15880" width="17.5703125" customWidth="1"/>
    <col min="15881" max="15881" width="20" customWidth="1"/>
    <col min="15882" max="15882" width="27.42578125" customWidth="1"/>
    <col min="15883" max="15883" width="26.85546875" customWidth="1"/>
    <col min="16129" max="16129" width="18.5703125" customWidth="1"/>
    <col min="16130" max="16130" width="35" customWidth="1"/>
    <col min="16131" max="16131" width="34.5703125" customWidth="1"/>
    <col min="16132" max="16132" width="37.140625" customWidth="1"/>
    <col min="16133" max="16134" width="18" customWidth="1"/>
    <col min="16135" max="16135" width="18.42578125" customWidth="1"/>
    <col min="16136" max="16136" width="17.5703125" customWidth="1"/>
    <col min="16137" max="16137" width="20" customWidth="1"/>
    <col min="16138" max="16138" width="27.42578125" customWidth="1"/>
    <col min="16139" max="16139" width="26.85546875" customWidth="1"/>
  </cols>
  <sheetData>
    <row r="1" spans="1:11" ht="20.25" customHeight="1" thickBot="1" x14ac:dyDescent="0.3">
      <c r="A1" s="539" t="s">
        <v>0</v>
      </c>
      <c r="B1" s="540"/>
      <c r="C1" s="541" t="s">
        <v>1658</v>
      </c>
      <c r="D1" s="542"/>
      <c r="E1" s="542"/>
      <c r="F1" s="542"/>
      <c r="G1" s="542"/>
      <c r="H1" s="542"/>
      <c r="I1" s="542"/>
      <c r="J1" s="542"/>
      <c r="K1" s="543"/>
    </row>
    <row r="2" spans="1:11" ht="22.5" customHeight="1" thickBot="1" x14ac:dyDescent="0.3">
      <c r="A2" s="539" t="s">
        <v>2</v>
      </c>
      <c r="B2" s="540"/>
      <c r="C2" s="541" t="s">
        <v>1659</v>
      </c>
      <c r="D2" s="542"/>
      <c r="E2" s="542"/>
      <c r="F2" s="542"/>
      <c r="G2" s="542"/>
      <c r="H2" s="542"/>
      <c r="I2" s="542"/>
      <c r="J2" s="542"/>
      <c r="K2" s="543"/>
    </row>
    <row r="3" spans="1:11" ht="26.25" customHeight="1" thickBot="1" x14ac:dyDescent="0.3">
      <c r="A3" s="539" t="s">
        <v>4</v>
      </c>
      <c r="B3" s="540"/>
      <c r="C3" s="541" t="s">
        <v>1387</v>
      </c>
      <c r="D3" s="542"/>
      <c r="E3" s="542"/>
      <c r="F3" s="542"/>
      <c r="G3" s="542"/>
      <c r="H3" s="542"/>
      <c r="I3" s="542"/>
      <c r="J3" s="542"/>
      <c r="K3" s="543"/>
    </row>
    <row r="4" spans="1:11" ht="30.75" customHeight="1" thickBot="1" x14ac:dyDescent="0.3">
      <c r="A4" s="539" t="s">
        <v>6</v>
      </c>
      <c r="B4" s="540"/>
      <c r="C4" s="685" t="s">
        <v>1660</v>
      </c>
      <c r="D4" s="686"/>
      <c r="E4" s="686"/>
      <c r="F4" s="686"/>
      <c r="G4" s="686"/>
      <c r="H4" s="686"/>
      <c r="I4" s="686"/>
      <c r="J4" s="686"/>
      <c r="K4" s="687"/>
    </row>
    <row r="5" spans="1:11" ht="30" customHeight="1" thickBot="1" x14ac:dyDescent="0.3">
      <c r="A5" s="539" t="s">
        <v>8</v>
      </c>
      <c r="B5" s="540"/>
      <c r="C5" s="541" t="s">
        <v>1661</v>
      </c>
      <c r="D5" s="542"/>
      <c r="E5" s="542"/>
      <c r="F5" s="542"/>
      <c r="G5" s="542"/>
      <c r="H5" s="542"/>
      <c r="I5" s="542"/>
      <c r="J5" s="542"/>
      <c r="K5" s="543"/>
    </row>
    <row r="6" spans="1:11" x14ac:dyDescent="0.25">
      <c r="D6" s="21"/>
      <c r="E6" s="21"/>
      <c r="F6" s="21"/>
      <c r="J6" s="21"/>
    </row>
    <row r="7" spans="1:11" ht="21" thickBot="1" x14ac:dyDescent="0.35">
      <c r="A7" s="550"/>
      <c r="B7" s="550"/>
      <c r="C7" s="550"/>
      <c r="D7" s="550"/>
      <c r="E7" s="550"/>
      <c r="F7" s="550"/>
      <c r="G7" s="550"/>
      <c r="H7" s="550"/>
      <c r="I7" s="550"/>
      <c r="J7" s="550"/>
      <c r="K7" s="550"/>
    </row>
    <row r="8" spans="1:11" x14ac:dyDescent="0.25">
      <c r="A8" s="537"/>
      <c r="B8" s="81" t="s">
        <v>12</v>
      </c>
      <c r="C8" s="538" t="s">
        <v>13</v>
      </c>
      <c r="D8" s="538"/>
      <c r="E8" s="538"/>
      <c r="F8" s="538"/>
      <c r="G8" s="538"/>
      <c r="H8" s="2" t="s">
        <v>14</v>
      </c>
      <c r="I8" s="2" t="s">
        <v>1032</v>
      </c>
      <c r="J8" s="81" t="s">
        <v>15</v>
      </c>
      <c r="K8" s="538" t="s">
        <v>16</v>
      </c>
    </row>
    <row r="9" spans="1:11" ht="32.25" thickBot="1" x14ac:dyDescent="0.3">
      <c r="A9" s="537"/>
      <c r="B9" s="80" t="s">
        <v>17</v>
      </c>
      <c r="C9" s="80" t="s">
        <v>18</v>
      </c>
      <c r="D9" s="80" t="s">
        <v>19</v>
      </c>
      <c r="E9" s="80" t="s">
        <v>1390</v>
      </c>
      <c r="F9" s="80" t="s">
        <v>1662</v>
      </c>
      <c r="G9" s="80" t="s">
        <v>21</v>
      </c>
      <c r="H9" s="5" t="s">
        <v>22</v>
      </c>
      <c r="I9" s="5">
        <v>2017</v>
      </c>
      <c r="J9" s="80" t="s">
        <v>23</v>
      </c>
      <c r="K9" s="553"/>
    </row>
    <row r="10" spans="1:11" thickTop="1" x14ac:dyDescent="0.25">
      <c r="A10" s="9" t="s">
        <v>24</v>
      </c>
      <c r="B10" s="682" t="s">
        <v>1663</v>
      </c>
      <c r="C10" s="682" t="s">
        <v>1664</v>
      </c>
      <c r="D10" s="682" t="s">
        <v>1665</v>
      </c>
      <c r="E10" s="682" t="s">
        <v>28</v>
      </c>
      <c r="F10" s="682" t="s">
        <v>1666</v>
      </c>
      <c r="G10" s="682" t="s">
        <v>29</v>
      </c>
      <c r="H10" s="764" t="s">
        <v>1667</v>
      </c>
      <c r="I10" s="767" t="s">
        <v>1668</v>
      </c>
      <c r="J10" s="682" t="s">
        <v>1669</v>
      </c>
      <c r="K10" s="698" t="s">
        <v>1670</v>
      </c>
    </row>
    <row r="11" spans="1:11" ht="28.5" customHeight="1" x14ac:dyDescent="0.25">
      <c r="A11" s="82"/>
      <c r="B11" s="683"/>
      <c r="C11" s="683"/>
      <c r="D11" s="683"/>
      <c r="E11" s="683"/>
      <c r="F11" s="683"/>
      <c r="G11" s="683"/>
      <c r="H11" s="765"/>
      <c r="I11" s="768"/>
      <c r="J11" s="683"/>
      <c r="K11" s="699"/>
    </row>
    <row r="12" spans="1:11" ht="91.5" customHeight="1" x14ac:dyDescent="0.25">
      <c r="A12" s="82"/>
      <c r="B12" s="684"/>
      <c r="C12" s="684"/>
      <c r="D12" s="684"/>
      <c r="E12" s="684"/>
      <c r="F12" s="684"/>
      <c r="G12" s="684"/>
      <c r="H12" s="766"/>
      <c r="I12" s="769"/>
      <c r="J12" s="684"/>
      <c r="K12" s="700"/>
    </row>
    <row r="13" spans="1:11" ht="74.25" customHeight="1" x14ac:dyDescent="0.25">
      <c r="A13" s="577" t="s">
        <v>34</v>
      </c>
      <c r="B13" s="682" t="s">
        <v>1671</v>
      </c>
      <c r="C13" s="770" t="s">
        <v>1672</v>
      </c>
      <c r="D13" s="682" t="s">
        <v>1673</v>
      </c>
      <c r="E13" s="682" t="s">
        <v>28</v>
      </c>
      <c r="F13" s="682" t="s">
        <v>1396</v>
      </c>
      <c r="G13" s="772" t="s">
        <v>29</v>
      </c>
      <c r="H13" s="710" t="s">
        <v>1674</v>
      </c>
      <c r="I13" s="710" t="s">
        <v>1675</v>
      </c>
      <c r="J13" s="682" t="s">
        <v>1676</v>
      </c>
      <c r="K13" s="691" t="s">
        <v>1677</v>
      </c>
    </row>
    <row r="14" spans="1:11" ht="72" customHeight="1" thickBot="1" x14ac:dyDescent="0.3">
      <c r="A14" s="578"/>
      <c r="B14" s="684"/>
      <c r="C14" s="771"/>
      <c r="D14" s="684"/>
      <c r="E14" s="684"/>
      <c r="F14" s="684"/>
      <c r="G14" s="773"/>
      <c r="H14" s="760"/>
      <c r="I14" s="714"/>
      <c r="J14" s="684"/>
      <c r="K14" s="756"/>
    </row>
    <row r="15" spans="1:11" ht="135.75" customHeight="1" thickBot="1" x14ac:dyDescent="0.3">
      <c r="A15" s="199" t="s">
        <v>41</v>
      </c>
      <c r="B15" s="200" t="s">
        <v>1678</v>
      </c>
      <c r="C15" s="201" t="s">
        <v>1679</v>
      </c>
      <c r="D15" s="202" t="s">
        <v>1680</v>
      </c>
      <c r="E15" s="12" t="s">
        <v>28</v>
      </c>
      <c r="F15" s="12" t="s">
        <v>1396</v>
      </c>
      <c r="G15" s="203" t="s">
        <v>29</v>
      </c>
      <c r="H15" s="204" t="s">
        <v>1681</v>
      </c>
      <c r="I15" s="145" t="s">
        <v>1682</v>
      </c>
      <c r="J15" s="205" t="s">
        <v>1683</v>
      </c>
      <c r="K15" s="206" t="s">
        <v>1684</v>
      </c>
    </row>
    <row r="16" spans="1:11" ht="98.25" customHeight="1" x14ac:dyDescent="0.25">
      <c r="A16" s="693" t="s">
        <v>59</v>
      </c>
      <c r="B16" s="38" t="s">
        <v>1685</v>
      </c>
      <c r="C16" s="12" t="s">
        <v>1686</v>
      </c>
      <c r="D16" s="12" t="s">
        <v>1686</v>
      </c>
      <c r="E16" s="12" t="s">
        <v>28</v>
      </c>
      <c r="F16" s="12" t="s">
        <v>1687</v>
      </c>
      <c r="G16" s="113" t="s">
        <v>29</v>
      </c>
      <c r="H16" s="25">
        <v>15345</v>
      </c>
      <c r="I16" s="25">
        <v>15000</v>
      </c>
      <c r="J16" s="205" t="s">
        <v>1688</v>
      </c>
      <c r="K16" s="206" t="s">
        <v>1689</v>
      </c>
    </row>
    <row r="17" spans="1:11" ht="98.25" customHeight="1" x14ac:dyDescent="0.25">
      <c r="A17" s="694"/>
      <c r="B17" s="38" t="s">
        <v>1690</v>
      </c>
      <c r="C17" s="12" t="s">
        <v>1691</v>
      </c>
      <c r="D17" s="12" t="s">
        <v>1692</v>
      </c>
      <c r="E17" s="12" t="s">
        <v>28</v>
      </c>
      <c r="F17" s="12" t="s">
        <v>1693</v>
      </c>
      <c r="G17" s="113" t="s">
        <v>29</v>
      </c>
      <c r="H17" s="207" t="s">
        <v>1694</v>
      </c>
      <c r="I17" s="25" t="s">
        <v>1695</v>
      </c>
      <c r="J17" s="205" t="s">
        <v>1696</v>
      </c>
      <c r="K17" s="197" t="s">
        <v>1697</v>
      </c>
    </row>
    <row r="18" spans="1:11" ht="54.75" customHeight="1" x14ac:dyDescent="0.25">
      <c r="B18" s="708" t="s">
        <v>1698</v>
      </c>
      <c r="C18" s="708"/>
      <c r="D18" s="708"/>
      <c r="E18" s="708"/>
      <c r="F18" s="708"/>
      <c r="G18" s="708"/>
      <c r="H18" s="114"/>
      <c r="I18" s="114"/>
    </row>
    <row r="20" spans="1:11" x14ac:dyDescent="0.25">
      <c r="A20" s="7" t="s">
        <v>1699</v>
      </c>
    </row>
    <row r="21" spans="1:11" x14ac:dyDescent="0.25">
      <c r="A21" s="7" t="s">
        <v>1700</v>
      </c>
    </row>
    <row r="22" spans="1:11" x14ac:dyDescent="0.25">
      <c r="A22" s="7" t="s">
        <v>1701</v>
      </c>
    </row>
    <row r="23" spans="1:11" x14ac:dyDescent="0.25">
      <c r="A23" s="7" t="s">
        <v>1702</v>
      </c>
    </row>
    <row r="24" spans="1:11" x14ac:dyDescent="0.25">
      <c r="A24" s="7" t="s">
        <v>1703</v>
      </c>
    </row>
    <row r="25" spans="1:11" x14ac:dyDescent="0.25">
      <c r="A25" s="7" t="s">
        <v>1704</v>
      </c>
    </row>
    <row r="26" spans="1:11" x14ac:dyDescent="0.25">
      <c r="A26" s="7" t="s">
        <v>1705</v>
      </c>
    </row>
    <row r="27" spans="1:11" x14ac:dyDescent="0.25">
      <c r="A27" s="7" t="s">
        <v>1706</v>
      </c>
    </row>
    <row r="28" spans="1:11" x14ac:dyDescent="0.25">
      <c r="A28" s="7" t="s">
        <v>1707</v>
      </c>
    </row>
  </sheetData>
  <mergeCells count="37">
    <mergeCell ref="B18:G18"/>
    <mergeCell ref="G13:G14"/>
    <mergeCell ref="H13:H14"/>
    <mergeCell ref="I13:I14"/>
    <mergeCell ref="J13:J14"/>
    <mergeCell ref="K13:K14"/>
    <mergeCell ref="A16:A17"/>
    <mergeCell ref="H10:H12"/>
    <mergeCell ref="I10:I12"/>
    <mergeCell ref="J10:J12"/>
    <mergeCell ref="K10:K12"/>
    <mergeCell ref="A13:A14"/>
    <mergeCell ref="B13:B14"/>
    <mergeCell ref="C13:C14"/>
    <mergeCell ref="D13:D14"/>
    <mergeCell ref="E13:E14"/>
    <mergeCell ref="F13:F14"/>
    <mergeCell ref="B10:B12"/>
    <mergeCell ref="C10:C12"/>
    <mergeCell ref="D10:D12"/>
    <mergeCell ref="E10:E12"/>
    <mergeCell ref="F10:F12"/>
    <mergeCell ref="G10:G12"/>
    <mergeCell ref="A4:B4"/>
    <mergeCell ref="C4:K4"/>
    <mergeCell ref="A5:B5"/>
    <mergeCell ref="C5:K5"/>
    <mergeCell ref="A7:K7"/>
    <mergeCell ref="A8:A9"/>
    <mergeCell ref="C8:G8"/>
    <mergeCell ref="K8:K9"/>
    <mergeCell ref="A1:B1"/>
    <mergeCell ref="C1:K1"/>
    <mergeCell ref="A2:B2"/>
    <mergeCell ref="C2:K2"/>
    <mergeCell ref="A3:B3"/>
    <mergeCell ref="C3:K3"/>
  </mergeCells>
  <pageMargins left="0.70866141732283472" right="0.70866141732283472" top="0.82677165354330717" bottom="0.74803149606299213" header="0.31496062992125984" footer="0.31496062992125984"/>
  <pageSetup scale="44" fitToHeight="2" orientation="landscape" r:id="rId1"/>
  <headerFooter>
    <oddHeader>&amp;L&amp;G&amp;C&amp;14Matriz de Indicadores para Resultados&amp;R&amp;G</oddHeader>
    <oddFooter>&amp;R&amp;P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showGridLines="0" zoomScale="80" zoomScaleNormal="80" workbookViewId="0">
      <selection activeCell="A7" sqref="A7:K7"/>
    </sheetView>
  </sheetViews>
  <sheetFormatPr baseColWidth="10" defaultRowHeight="15.75" x14ac:dyDescent="0.25"/>
  <cols>
    <col min="1" max="1" width="27.42578125" style="246" customWidth="1"/>
    <col min="2" max="2" width="58.5703125" style="208" customWidth="1"/>
    <col min="3" max="3" width="34.5703125" style="208" customWidth="1"/>
    <col min="4" max="4" width="37.140625" style="208" customWidth="1"/>
    <col min="5" max="6" width="18" style="208" customWidth="1"/>
    <col min="7" max="7" width="16.5703125" style="208" customWidth="1"/>
    <col min="8" max="8" width="26.28515625" style="247" customWidth="1"/>
    <col min="9" max="9" width="24.85546875" style="208" customWidth="1"/>
    <col min="10" max="10" width="27.42578125" style="208" customWidth="1"/>
    <col min="11" max="11" width="26.85546875" style="208" customWidth="1"/>
    <col min="12" max="12" width="33.85546875" style="208" customWidth="1"/>
    <col min="13" max="256" width="11.42578125" style="208"/>
    <col min="257" max="257" width="27.42578125" style="208" customWidth="1"/>
    <col min="258" max="258" width="58.5703125" style="208" customWidth="1"/>
    <col min="259" max="259" width="34.5703125" style="208" customWidth="1"/>
    <col min="260" max="260" width="37.140625" style="208" customWidth="1"/>
    <col min="261" max="262" width="18" style="208" customWidth="1"/>
    <col min="263" max="263" width="16.5703125" style="208" customWidth="1"/>
    <col min="264" max="264" width="26.28515625" style="208" customWidth="1"/>
    <col min="265" max="265" width="24.85546875" style="208" customWidth="1"/>
    <col min="266" max="266" width="27.42578125" style="208" customWidth="1"/>
    <col min="267" max="267" width="26.85546875" style="208" customWidth="1"/>
    <col min="268" max="268" width="33.85546875" style="208" customWidth="1"/>
    <col min="269" max="512" width="11.42578125" style="208"/>
    <col min="513" max="513" width="27.42578125" style="208" customWidth="1"/>
    <col min="514" max="514" width="58.5703125" style="208" customWidth="1"/>
    <col min="515" max="515" width="34.5703125" style="208" customWidth="1"/>
    <col min="516" max="516" width="37.140625" style="208" customWidth="1"/>
    <col min="517" max="518" width="18" style="208" customWidth="1"/>
    <col min="519" max="519" width="16.5703125" style="208" customWidth="1"/>
    <col min="520" max="520" width="26.28515625" style="208" customWidth="1"/>
    <col min="521" max="521" width="24.85546875" style="208" customWidth="1"/>
    <col min="522" max="522" width="27.42578125" style="208" customWidth="1"/>
    <col min="523" max="523" width="26.85546875" style="208" customWidth="1"/>
    <col min="524" max="524" width="33.85546875" style="208" customWidth="1"/>
    <col min="525" max="768" width="11.42578125" style="208"/>
    <col min="769" max="769" width="27.42578125" style="208" customWidth="1"/>
    <col min="770" max="770" width="58.5703125" style="208" customWidth="1"/>
    <col min="771" max="771" width="34.5703125" style="208" customWidth="1"/>
    <col min="772" max="772" width="37.140625" style="208" customWidth="1"/>
    <col min="773" max="774" width="18" style="208" customWidth="1"/>
    <col min="775" max="775" width="16.5703125" style="208" customWidth="1"/>
    <col min="776" max="776" width="26.28515625" style="208" customWidth="1"/>
    <col min="777" max="777" width="24.85546875" style="208" customWidth="1"/>
    <col min="778" max="778" width="27.42578125" style="208" customWidth="1"/>
    <col min="779" max="779" width="26.85546875" style="208" customWidth="1"/>
    <col min="780" max="780" width="33.85546875" style="208" customWidth="1"/>
    <col min="781" max="1024" width="11.42578125" style="208"/>
    <col min="1025" max="1025" width="27.42578125" style="208" customWidth="1"/>
    <col min="1026" max="1026" width="58.5703125" style="208" customWidth="1"/>
    <col min="1027" max="1027" width="34.5703125" style="208" customWidth="1"/>
    <col min="1028" max="1028" width="37.140625" style="208" customWidth="1"/>
    <col min="1029" max="1030" width="18" style="208" customWidth="1"/>
    <col min="1031" max="1031" width="16.5703125" style="208" customWidth="1"/>
    <col min="1032" max="1032" width="26.28515625" style="208" customWidth="1"/>
    <col min="1033" max="1033" width="24.85546875" style="208" customWidth="1"/>
    <col min="1034" max="1034" width="27.42578125" style="208" customWidth="1"/>
    <col min="1035" max="1035" width="26.85546875" style="208" customWidth="1"/>
    <col min="1036" max="1036" width="33.85546875" style="208" customWidth="1"/>
    <col min="1037" max="1280" width="11.42578125" style="208"/>
    <col min="1281" max="1281" width="27.42578125" style="208" customWidth="1"/>
    <col min="1282" max="1282" width="58.5703125" style="208" customWidth="1"/>
    <col min="1283" max="1283" width="34.5703125" style="208" customWidth="1"/>
    <col min="1284" max="1284" width="37.140625" style="208" customWidth="1"/>
    <col min="1285" max="1286" width="18" style="208" customWidth="1"/>
    <col min="1287" max="1287" width="16.5703125" style="208" customWidth="1"/>
    <col min="1288" max="1288" width="26.28515625" style="208" customWidth="1"/>
    <col min="1289" max="1289" width="24.85546875" style="208" customWidth="1"/>
    <col min="1290" max="1290" width="27.42578125" style="208" customWidth="1"/>
    <col min="1291" max="1291" width="26.85546875" style="208" customWidth="1"/>
    <col min="1292" max="1292" width="33.85546875" style="208" customWidth="1"/>
    <col min="1293" max="1536" width="11.42578125" style="208"/>
    <col min="1537" max="1537" width="27.42578125" style="208" customWidth="1"/>
    <col min="1538" max="1538" width="58.5703125" style="208" customWidth="1"/>
    <col min="1539" max="1539" width="34.5703125" style="208" customWidth="1"/>
    <col min="1540" max="1540" width="37.140625" style="208" customWidth="1"/>
    <col min="1541" max="1542" width="18" style="208" customWidth="1"/>
    <col min="1543" max="1543" width="16.5703125" style="208" customWidth="1"/>
    <col min="1544" max="1544" width="26.28515625" style="208" customWidth="1"/>
    <col min="1545" max="1545" width="24.85546875" style="208" customWidth="1"/>
    <col min="1546" max="1546" width="27.42578125" style="208" customWidth="1"/>
    <col min="1547" max="1547" width="26.85546875" style="208" customWidth="1"/>
    <col min="1548" max="1548" width="33.85546875" style="208" customWidth="1"/>
    <col min="1549" max="1792" width="11.42578125" style="208"/>
    <col min="1793" max="1793" width="27.42578125" style="208" customWidth="1"/>
    <col min="1794" max="1794" width="58.5703125" style="208" customWidth="1"/>
    <col min="1795" max="1795" width="34.5703125" style="208" customWidth="1"/>
    <col min="1796" max="1796" width="37.140625" style="208" customWidth="1"/>
    <col min="1797" max="1798" width="18" style="208" customWidth="1"/>
    <col min="1799" max="1799" width="16.5703125" style="208" customWidth="1"/>
    <col min="1800" max="1800" width="26.28515625" style="208" customWidth="1"/>
    <col min="1801" max="1801" width="24.85546875" style="208" customWidth="1"/>
    <col min="1802" max="1802" width="27.42578125" style="208" customWidth="1"/>
    <col min="1803" max="1803" width="26.85546875" style="208" customWidth="1"/>
    <col min="1804" max="1804" width="33.85546875" style="208" customWidth="1"/>
    <col min="1805" max="2048" width="11.42578125" style="208"/>
    <col min="2049" max="2049" width="27.42578125" style="208" customWidth="1"/>
    <col min="2050" max="2050" width="58.5703125" style="208" customWidth="1"/>
    <col min="2051" max="2051" width="34.5703125" style="208" customWidth="1"/>
    <col min="2052" max="2052" width="37.140625" style="208" customWidth="1"/>
    <col min="2053" max="2054" width="18" style="208" customWidth="1"/>
    <col min="2055" max="2055" width="16.5703125" style="208" customWidth="1"/>
    <col min="2056" max="2056" width="26.28515625" style="208" customWidth="1"/>
    <col min="2057" max="2057" width="24.85546875" style="208" customWidth="1"/>
    <col min="2058" max="2058" width="27.42578125" style="208" customWidth="1"/>
    <col min="2059" max="2059" width="26.85546875" style="208" customWidth="1"/>
    <col min="2060" max="2060" width="33.85546875" style="208" customWidth="1"/>
    <col min="2061" max="2304" width="11.42578125" style="208"/>
    <col min="2305" max="2305" width="27.42578125" style="208" customWidth="1"/>
    <col min="2306" max="2306" width="58.5703125" style="208" customWidth="1"/>
    <col min="2307" max="2307" width="34.5703125" style="208" customWidth="1"/>
    <col min="2308" max="2308" width="37.140625" style="208" customWidth="1"/>
    <col min="2309" max="2310" width="18" style="208" customWidth="1"/>
    <col min="2311" max="2311" width="16.5703125" style="208" customWidth="1"/>
    <col min="2312" max="2312" width="26.28515625" style="208" customWidth="1"/>
    <col min="2313" max="2313" width="24.85546875" style="208" customWidth="1"/>
    <col min="2314" max="2314" width="27.42578125" style="208" customWidth="1"/>
    <col min="2315" max="2315" width="26.85546875" style="208" customWidth="1"/>
    <col min="2316" max="2316" width="33.85546875" style="208" customWidth="1"/>
    <col min="2317" max="2560" width="11.42578125" style="208"/>
    <col min="2561" max="2561" width="27.42578125" style="208" customWidth="1"/>
    <col min="2562" max="2562" width="58.5703125" style="208" customWidth="1"/>
    <col min="2563" max="2563" width="34.5703125" style="208" customWidth="1"/>
    <col min="2564" max="2564" width="37.140625" style="208" customWidth="1"/>
    <col min="2565" max="2566" width="18" style="208" customWidth="1"/>
    <col min="2567" max="2567" width="16.5703125" style="208" customWidth="1"/>
    <col min="2568" max="2568" width="26.28515625" style="208" customWidth="1"/>
    <col min="2569" max="2569" width="24.85546875" style="208" customWidth="1"/>
    <col min="2570" max="2570" width="27.42578125" style="208" customWidth="1"/>
    <col min="2571" max="2571" width="26.85546875" style="208" customWidth="1"/>
    <col min="2572" max="2572" width="33.85546875" style="208" customWidth="1"/>
    <col min="2573" max="2816" width="11.42578125" style="208"/>
    <col min="2817" max="2817" width="27.42578125" style="208" customWidth="1"/>
    <col min="2818" max="2818" width="58.5703125" style="208" customWidth="1"/>
    <col min="2819" max="2819" width="34.5703125" style="208" customWidth="1"/>
    <col min="2820" max="2820" width="37.140625" style="208" customWidth="1"/>
    <col min="2821" max="2822" width="18" style="208" customWidth="1"/>
    <col min="2823" max="2823" width="16.5703125" style="208" customWidth="1"/>
    <col min="2824" max="2824" width="26.28515625" style="208" customWidth="1"/>
    <col min="2825" max="2825" width="24.85546875" style="208" customWidth="1"/>
    <col min="2826" max="2826" width="27.42578125" style="208" customWidth="1"/>
    <col min="2827" max="2827" width="26.85546875" style="208" customWidth="1"/>
    <col min="2828" max="2828" width="33.85546875" style="208" customWidth="1"/>
    <col min="2829" max="3072" width="11.42578125" style="208"/>
    <col min="3073" max="3073" width="27.42578125" style="208" customWidth="1"/>
    <col min="3074" max="3074" width="58.5703125" style="208" customWidth="1"/>
    <col min="3075" max="3075" width="34.5703125" style="208" customWidth="1"/>
    <col min="3076" max="3076" width="37.140625" style="208" customWidth="1"/>
    <col min="3077" max="3078" width="18" style="208" customWidth="1"/>
    <col min="3079" max="3079" width="16.5703125" style="208" customWidth="1"/>
    <col min="3080" max="3080" width="26.28515625" style="208" customWidth="1"/>
    <col min="3081" max="3081" width="24.85546875" style="208" customWidth="1"/>
    <col min="3082" max="3082" width="27.42578125" style="208" customWidth="1"/>
    <col min="3083" max="3083" width="26.85546875" style="208" customWidth="1"/>
    <col min="3084" max="3084" width="33.85546875" style="208" customWidth="1"/>
    <col min="3085" max="3328" width="11.42578125" style="208"/>
    <col min="3329" max="3329" width="27.42578125" style="208" customWidth="1"/>
    <col min="3330" max="3330" width="58.5703125" style="208" customWidth="1"/>
    <col min="3331" max="3331" width="34.5703125" style="208" customWidth="1"/>
    <col min="3332" max="3332" width="37.140625" style="208" customWidth="1"/>
    <col min="3333" max="3334" width="18" style="208" customWidth="1"/>
    <col min="3335" max="3335" width="16.5703125" style="208" customWidth="1"/>
    <col min="3336" max="3336" width="26.28515625" style="208" customWidth="1"/>
    <col min="3337" max="3337" width="24.85546875" style="208" customWidth="1"/>
    <col min="3338" max="3338" width="27.42578125" style="208" customWidth="1"/>
    <col min="3339" max="3339" width="26.85546875" style="208" customWidth="1"/>
    <col min="3340" max="3340" width="33.85546875" style="208" customWidth="1"/>
    <col min="3341" max="3584" width="11.42578125" style="208"/>
    <col min="3585" max="3585" width="27.42578125" style="208" customWidth="1"/>
    <col min="3586" max="3586" width="58.5703125" style="208" customWidth="1"/>
    <col min="3587" max="3587" width="34.5703125" style="208" customWidth="1"/>
    <col min="3588" max="3588" width="37.140625" style="208" customWidth="1"/>
    <col min="3589" max="3590" width="18" style="208" customWidth="1"/>
    <col min="3591" max="3591" width="16.5703125" style="208" customWidth="1"/>
    <col min="3592" max="3592" width="26.28515625" style="208" customWidth="1"/>
    <col min="3593" max="3593" width="24.85546875" style="208" customWidth="1"/>
    <col min="3594" max="3594" width="27.42578125" style="208" customWidth="1"/>
    <col min="3595" max="3595" width="26.85546875" style="208" customWidth="1"/>
    <col min="3596" max="3596" width="33.85546875" style="208" customWidth="1"/>
    <col min="3597" max="3840" width="11.42578125" style="208"/>
    <col min="3841" max="3841" width="27.42578125" style="208" customWidth="1"/>
    <col min="3842" max="3842" width="58.5703125" style="208" customWidth="1"/>
    <col min="3843" max="3843" width="34.5703125" style="208" customWidth="1"/>
    <col min="3844" max="3844" width="37.140625" style="208" customWidth="1"/>
    <col min="3845" max="3846" width="18" style="208" customWidth="1"/>
    <col min="3847" max="3847" width="16.5703125" style="208" customWidth="1"/>
    <col min="3848" max="3848" width="26.28515625" style="208" customWidth="1"/>
    <col min="3849" max="3849" width="24.85546875" style="208" customWidth="1"/>
    <col min="3850" max="3850" width="27.42578125" style="208" customWidth="1"/>
    <col min="3851" max="3851" width="26.85546875" style="208" customWidth="1"/>
    <col min="3852" max="3852" width="33.85546875" style="208" customWidth="1"/>
    <col min="3853" max="4096" width="11.42578125" style="208"/>
    <col min="4097" max="4097" width="27.42578125" style="208" customWidth="1"/>
    <col min="4098" max="4098" width="58.5703125" style="208" customWidth="1"/>
    <col min="4099" max="4099" width="34.5703125" style="208" customWidth="1"/>
    <col min="4100" max="4100" width="37.140625" style="208" customWidth="1"/>
    <col min="4101" max="4102" width="18" style="208" customWidth="1"/>
    <col min="4103" max="4103" width="16.5703125" style="208" customWidth="1"/>
    <col min="4104" max="4104" width="26.28515625" style="208" customWidth="1"/>
    <col min="4105" max="4105" width="24.85546875" style="208" customWidth="1"/>
    <col min="4106" max="4106" width="27.42578125" style="208" customWidth="1"/>
    <col min="4107" max="4107" width="26.85546875" style="208" customWidth="1"/>
    <col min="4108" max="4108" width="33.85546875" style="208" customWidth="1"/>
    <col min="4109" max="4352" width="11.42578125" style="208"/>
    <col min="4353" max="4353" width="27.42578125" style="208" customWidth="1"/>
    <col min="4354" max="4354" width="58.5703125" style="208" customWidth="1"/>
    <col min="4355" max="4355" width="34.5703125" style="208" customWidth="1"/>
    <col min="4356" max="4356" width="37.140625" style="208" customWidth="1"/>
    <col min="4357" max="4358" width="18" style="208" customWidth="1"/>
    <col min="4359" max="4359" width="16.5703125" style="208" customWidth="1"/>
    <col min="4360" max="4360" width="26.28515625" style="208" customWidth="1"/>
    <col min="4361" max="4361" width="24.85546875" style="208" customWidth="1"/>
    <col min="4362" max="4362" width="27.42578125" style="208" customWidth="1"/>
    <col min="4363" max="4363" width="26.85546875" style="208" customWidth="1"/>
    <col min="4364" max="4364" width="33.85546875" style="208" customWidth="1"/>
    <col min="4365" max="4608" width="11.42578125" style="208"/>
    <col min="4609" max="4609" width="27.42578125" style="208" customWidth="1"/>
    <col min="4610" max="4610" width="58.5703125" style="208" customWidth="1"/>
    <col min="4611" max="4611" width="34.5703125" style="208" customWidth="1"/>
    <col min="4612" max="4612" width="37.140625" style="208" customWidth="1"/>
    <col min="4613" max="4614" width="18" style="208" customWidth="1"/>
    <col min="4615" max="4615" width="16.5703125" style="208" customWidth="1"/>
    <col min="4616" max="4616" width="26.28515625" style="208" customWidth="1"/>
    <col min="4617" max="4617" width="24.85546875" style="208" customWidth="1"/>
    <col min="4618" max="4618" width="27.42578125" style="208" customWidth="1"/>
    <col min="4619" max="4619" width="26.85546875" style="208" customWidth="1"/>
    <col min="4620" max="4620" width="33.85546875" style="208" customWidth="1"/>
    <col min="4621" max="4864" width="11.42578125" style="208"/>
    <col min="4865" max="4865" width="27.42578125" style="208" customWidth="1"/>
    <col min="4866" max="4866" width="58.5703125" style="208" customWidth="1"/>
    <col min="4867" max="4867" width="34.5703125" style="208" customWidth="1"/>
    <col min="4868" max="4868" width="37.140625" style="208" customWidth="1"/>
    <col min="4869" max="4870" width="18" style="208" customWidth="1"/>
    <col min="4871" max="4871" width="16.5703125" style="208" customWidth="1"/>
    <col min="4872" max="4872" width="26.28515625" style="208" customWidth="1"/>
    <col min="4873" max="4873" width="24.85546875" style="208" customWidth="1"/>
    <col min="4874" max="4874" width="27.42578125" style="208" customWidth="1"/>
    <col min="4875" max="4875" width="26.85546875" style="208" customWidth="1"/>
    <col min="4876" max="4876" width="33.85546875" style="208" customWidth="1"/>
    <col min="4877" max="5120" width="11.42578125" style="208"/>
    <col min="5121" max="5121" width="27.42578125" style="208" customWidth="1"/>
    <col min="5122" max="5122" width="58.5703125" style="208" customWidth="1"/>
    <col min="5123" max="5123" width="34.5703125" style="208" customWidth="1"/>
    <col min="5124" max="5124" width="37.140625" style="208" customWidth="1"/>
    <col min="5125" max="5126" width="18" style="208" customWidth="1"/>
    <col min="5127" max="5127" width="16.5703125" style="208" customWidth="1"/>
    <col min="5128" max="5128" width="26.28515625" style="208" customWidth="1"/>
    <col min="5129" max="5129" width="24.85546875" style="208" customWidth="1"/>
    <col min="5130" max="5130" width="27.42578125" style="208" customWidth="1"/>
    <col min="5131" max="5131" width="26.85546875" style="208" customWidth="1"/>
    <col min="5132" max="5132" width="33.85546875" style="208" customWidth="1"/>
    <col min="5133" max="5376" width="11.42578125" style="208"/>
    <col min="5377" max="5377" width="27.42578125" style="208" customWidth="1"/>
    <col min="5378" max="5378" width="58.5703125" style="208" customWidth="1"/>
    <col min="5379" max="5379" width="34.5703125" style="208" customWidth="1"/>
    <col min="5380" max="5380" width="37.140625" style="208" customWidth="1"/>
    <col min="5381" max="5382" width="18" style="208" customWidth="1"/>
    <col min="5383" max="5383" width="16.5703125" style="208" customWidth="1"/>
    <col min="5384" max="5384" width="26.28515625" style="208" customWidth="1"/>
    <col min="5385" max="5385" width="24.85546875" style="208" customWidth="1"/>
    <col min="5386" max="5386" width="27.42578125" style="208" customWidth="1"/>
    <col min="5387" max="5387" width="26.85546875" style="208" customWidth="1"/>
    <col min="5388" max="5388" width="33.85546875" style="208" customWidth="1"/>
    <col min="5389" max="5632" width="11.42578125" style="208"/>
    <col min="5633" max="5633" width="27.42578125" style="208" customWidth="1"/>
    <col min="5634" max="5634" width="58.5703125" style="208" customWidth="1"/>
    <col min="5635" max="5635" width="34.5703125" style="208" customWidth="1"/>
    <col min="5636" max="5636" width="37.140625" style="208" customWidth="1"/>
    <col min="5637" max="5638" width="18" style="208" customWidth="1"/>
    <col min="5639" max="5639" width="16.5703125" style="208" customWidth="1"/>
    <col min="5640" max="5640" width="26.28515625" style="208" customWidth="1"/>
    <col min="5641" max="5641" width="24.85546875" style="208" customWidth="1"/>
    <col min="5642" max="5642" width="27.42578125" style="208" customWidth="1"/>
    <col min="5643" max="5643" width="26.85546875" style="208" customWidth="1"/>
    <col min="5644" max="5644" width="33.85546875" style="208" customWidth="1"/>
    <col min="5645" max="5888" width="11.42578125" style="208"/>
    <col min="5889" max="5889" width="27.42578125" style="208" customWidth="1"/>
    <col min="5890" max="5890" width="58.5703125" style="208" customWidth="1"/>
    <col min="5891" max="5891" width="34.5703125" style="208" customWidth="1"/>
    <col min="5892" max="5892" width="37.140625" style="208" customWidth="1"/>
    <col min="5893" max="5894" width="18" style="208" customWidth="1"/>
    <col min="5895" max="5895" width="16.5703125" style="208" customWidth="1"/>
    <col min="5896" max="5896" width="26.28515625" style="208" customWidth="1"/>
    <col min="5897" max="5897" width="24.85546875" style="208" customWidth="1"/>
    <col min="5898" max="5898" width="27.42578125" style="208" customWidth="1"/>
    <col min="5899" max="5899" width="26.85546875" style="208" customWidth="1"/>
    <col min="5900" max="5900" width="33.85546875" style="208" customWidth="1"/>
    <col min="5901" max="6144" width="11.42578125" style="208"/>
    <col min="6145" max="6145" width="27.42578125" style="208" customWidth="1"/>
    <col min="6146" max="6146" width="58.5703125" style="208" customWidth="1"/>
    <col min="6147" max="6147" width="34.5703125" style="208" customWidth="1"/>
    <col min="6148" max="6148" width="37.140625" style="208" customWidth="1"/>
    <col min="6149" max="6150" width="18" style="208" customWidth="1"/>
    <col min="6151" max="6151" width="16.5703125" style="208" customWidth="1"/>
    <col min="6152" max="6152" width="26.28515625" style="208" customWidth="1"/>
    <col min="6153" max="6153" width="24.85546875" style="208" customWidth="1"/>
    <col min="6154" max="6154" width="27.42578125" style="208" customWidth="1"/>
    <col min="6155" max="6155" width="26.85546875" style="208" customWidth="1"/>
    <col min="6156" max="6156" width="33.85546875" style="208" customWidth="1"/>
    <col min="6157" max="6400" width="11.42578125" style="208"/>
    <col min="6401" max="6401" width="27.42578125" style="208" customWidth="1"/>
    <col min="6402" max="6402" width="58.5703125" style="208" customWidth="1"/>
    <col min="6403" max="6403" width="34.5703125" style="208" customWidth="1"/>
    <col min="6404" max="6404" width="37.140625" style="208" customWidth="1"/>
    <col min="6405" max="6406" width="18" style="208" customWidth="1"/>
    <col min="6407" max="6407" width="16.5703125" style="208" customWidth="1"/>
    <col min="6408" max="6408" width="26.28515625" style="208" customWidth="1"/>
    <col min="6409" max="6409" width="24.85546875" style="208" customWidth="1"/>
    <col min="6410" max="6410" width="27.42578125" style="208" customWidth="1"/>
    <col min="6411" max="6411" width="26.85546875" style="208" customWidth="1"/>
    <col min="6412" max="6412" width="33.85546875" style="208" customWidth="1"/>
    <col min="6413" max="6656" width="11.42578125" style="208"/>
    <col min="6657" max="6657" width="27.42578125" style="208" customWidth="1"/>
    <col min="6658" max="6658" width="58.5703125" style="208" customWidth="1"/>
    <col min="6659" max="6659" width="34.5703125" style="208" customWidth="1"/>
    <col min="6660" max="6660" width="37.140625" style="208" customWidth="1"/>
    <col min="6661" max="6662" width="18" style="208" customWidth="1"/>
    <col min="6663" max="6663" width="16.5703125" style="208" customWidth="1"/>
    <col min="6664" max="6664" width="26.28515625" style="208" customWidth="1"/>
    <col min="6665" max="6665" width="24.85546875" style="208" customWidth="1"/>
    <col min="6666" max="6666" width="27.42578125" style="208" customWidth="1"/>
    <col min="6667" max="6667" width="26.85546875" style="208" customWidth="1"/>
    <col min="6668" max="6668" width="33.85546875" style="208" customWidth="1"/>
    <col min="6669" max="6912" width="11.42578125" style="208"/>
    <col min="6913" max="6913" width="27.42578125" style="208" customWidth="1"/>
    <col min="6914" max="6914" width="58.5703125" style="208" customWidth="1"/>
    <col min="6915" max="6915" width="34.5703125" style="208" customWidth="1"/>
    <col min="6916" max="6916" width="37.140625" style="208" customWidth="1"/>
    <col min="6917" max="6918" width="18" style="208" customWidth="1"/>
    <col min="6919" max="6919" width="16.5703125" style="208" customWidth="1"/>
    <col min="6920" max="6920" width="26.28515625" style="208" customWidth="1"/>
    <col min="6921" max="6921" width="24.85546875" style="208" customWidth="1"/>
    <col min="6922" max="6922" width="27.42578125" style="208" customWidth="1"/>
    <col min="6923" max="6923" width="26.85546875" style="208" customWidth="1"/>
    <col min="6924" max="6924" width="33.85546875" style="208" customWidth="1"/>
    <col min="6925" max="7168" width="11.42578125" style="208"/>
    <col min="7169" max="7169" width="27.42578125" style="208" customWidth="1"/>
    <col min="7170" max="7170" width="58.5703125" style="208" customWidth="1"/>
    <col min="7171" max="7171" width="34.5703125" style="208" customWidth="1"/>
    <col min="7172" max="7172" width="37.140625" style="208" customWidth="1"/>
    <col min="7173" max="7174" width="18" style="208" customWidth="1"/>
    <col min="7175" max="7175" width="16.5703125" style="208" customWidth="1"/>
    <col min="7176" max="7176" width="26.28515625" style="208" customWidth="1"/>
    <col min="7177" max="7177" width="24.85546875" style="208" customWidth="1"/>
    <col min="7178" max="7178" width="27.42578125" style="208" customWidth="1"/>
    <col min="7179" max="7179" width="26.85546875" style="208" customWidth="1"/>
    <col min="7180" max="7180" width="33.85546875" style="208" customWidth="1"/>
    <col min="7181" max="7424" width="11.42578125" style="208"/>
    <col min="7425" max="7425" width="27.42578125" style="208" customWidth="1"/>
    <col min="7426" max="7426" width="58.5703125" style="208" customWidth="1"/>
    <col min="7427" max="7427" width="34.5703125" style="208" customWidth="1"/>
    <col min="7428" max="7428" width="37.140625" style="208" customWidth="1"/>
    <col min="7429" max="7430" width="18" style="208" customWidth="1"/>
    <col min="7431" max="7431" width="16.5703125" style="208" customWidth="1"/>
    <col min="7432" max="7432" width="26.28515625" style="208" customWidth="1"/>
    <col min="7433" max="7433" width="24.85546875" style="208" customWidth="1"/>
    <col min="7434" max="7434" width="27.42578125" style="208" customWidth="1"/>
    <col min="7435" max="7435" width="26.85546875" style="208" customWidth="1"/>
    <col min="7436" max="7436" width="33.85546875" style="208" customWidth="1"/>
    <col min="7437" max="7680" width="11.42578125" style="208"/>
    <col min="7681" max="7681" width="27.42578125" style="208" customWidth="1"/>
    <col min="7682" max="7682" width="58.5703125" style="208" customWidth="1"/>
    <col min="7683" max="7683" width="34.5703125" style="208" customWidth="1"/>
    <col min="7684" max="7684" width="37.140625" style="208" customWidth="1"/>
    <col min="7685" max="7686" width="18" style="208" customWidth="1"/>
    <col min="7687" max="7687" width="16.5703125" style="208" customWidth="1"/>
    <col min="7688" max="7688" width="26.28515625" style="208" customWidth="1"/>
    <col min="7689" max="7689" width="24.85546875" style="208" customWidth="1"/>
    <col min="7690" max="7690" width="27.42578125" style="208" customWidth="1"/>
    <col min="7691" max="7691" width="26.85546875" style="208" customWidth="1"/>
    <col min="7692" max="7692" width="33.85546875" style="208" customWidth="1"/>
    <col min="7693" max="7936" width="11.42578125" style="208"/>
    <col min="7937" max="7937" width="27.42578125" style="208" customWidth="1"/>
    <col min="7938" max="7938" width="58.5703125" style="208" customWidth="1"/>
    <col min="7939" max="7939" width="34.5703125" style="208" customWidth="1"/>
    <col min="7940" max="7940" width="37.140625" style="208" customWidth="1"/>
    <col min="7941" max="7942" width="18" style="208" customWidth="1"/>
    <col min="7943" max="7943" width="16.5703125" style="208" customWidth="1"/>
    <col min="7944" max="7944" width="26.28515625" style="208" customWidth="1"/>
    <col min="7945" max="7945" width="24.85546875" style="208" customWidth="1"/>
    <col min="7946" max="7946" width="27.42578125" style="208" customWidth="1"/>
    <col min="7947" max="7947" width="26.85546875" style="208" customWidth="1"/>
    <col min="7948" max="7948" width="33.85546875" style="208" customWidth="1"/>
    <col min="7949" max="8192" width="11.42578125" style="208"/>
    <col min="8193" max="8193" width="27.42578125" style="208" customWidth="1"/>
    <col min="8194" max="8194" width="58.5703125" style="208" customWidth="1"/>
    <col min="8195" max="8195" width="34.5703125" style="208" customWidth="1"/>
    <col min="8196" max="8196" width="37.140625" style="208" customWidth="1"/>
    <col min="8197" max="8198" width="18" style="208" customWidth="1"/>
    <col min="8199" max="8199" width="16.5703125" style="208" customWidth="1"/>
    <col min="8200" max="8200" width="26.28515625" style="208" customWidth="1"/>
    <col min="8201" max="8201" width="24.85546875" style="208" customWidth="1"/>
    <col min="8202" max="8202" width="27.42578125" style="208" customWidth="1"/>
    <col min="8203" max="8203" width="26.85546875" style="208" customWidth="1"/>
    <col min="8204" max="8204" width="33.85546875" style="208" customWidth="1"/>
    <col min="8205" max="8448" width="11.42578125" style="208"/>
    <col min="8449" max="8449" width="27.42578125" style="208" customWidth="1"/>
    <col min="8450" max="8450" width="58.5703125" style="208" customWidth="1"/>
    <col min="8451" max="8451" width="34.5703125" style="208" customWidth="1"/>
    <col min="8452" max="8452" width="37.140625" style="208" customWidth="1"/>
    <col min="8453" max="8454" width="18" style="208" customWidth="1"/>
    <col min="8455" max="8455" width="16.5703125" style="208" customWidth="1"/>
    <col min="8456" max="8456" width="26.28515625" style="208" customWidth="1"/>
    <col min="8457" max="8457" width="24.85546875" style="208" customWidth="1"/>
    <col min="8458" max="8458" width="27.42578125" style="208" customWidth="1"/>
    <col min="8459" max="8459" width="26.85546875" style="208" customWidth="1"/>
    <col min="8460" max="8460" width="33.85546875" style="208" customWidth="1"/>
    <col min="8461" max="8704" width="11.42578125" style="208"/>
    <col min="8705" max="8705" width="27.42578125" style="208" customWidth="1"/>
    <col min="8706" max="8706" width="58.5703125" style="208" customWidth="1"/>
    <col min="8707" max="8707" width="34.5703125" style="208" customWidth="1"/>
    <col min="8708" max="8708" width="37.140625" style="208" customWidth="1"/>
    <col min="8709" max="8710" width="18" style="208" customWidth="1"/>
    <col min="8711" max="8711" width="16.5703125" style="208" customWidth="1"/>
    <col min="8712" max="8712" width="26.28515625" style="208" customWidth="1"/>
    <col min="8713" max="8713" width="24.85546875" style="208" customWidth="1"/>
    <col min="8714" max="8714" width="27.42578125" style="208" customWidth="1"/>
    <col min="8715" max="8715" width="26.85546875" style="208" customWidth="1"/>
    <col min="8716" max="8716" width="33.85546875" style="208" customWidth="1"/>
    <col min="8717" max="8960" width="11.42578125" style="208"/>
    <col min="8961" max="8961" width="27.42578125" style="208" customWidth="1"/>
    <col min="8962" max="8962" width="58.5703125" style="208" customWidth="1"/>
    <col min="8963" max="8963" width="34.5703125" style="208" customWidth="1"/>
    <col min="8964" max="8964" width="37.140625" style="208" customWidth="1"/>
    <col min="8965" max="8966" width="18" style="208" customWidth="1"/>
    <col min="8967" max="8967" width="16.5703125" style="208" customWidth="1"/>
    <col min="8968" max="8968" width="26.28515625" style="208" customWidth="1"/>
    <col min="8969" max="8969" width="24.85546875" style="208" customWidth="1"/>
    <col min="8970" max="8970" width="27.42578125" style="208" customWidth="1"/>
    <col min="8971" max="8971" width="26.85546875" style="208" customWidth="1"/>
    <col min="8972" max="8972" width="33.85546875" style="208" customWidth="1"/>
    <col min="8973" max="9216" width="11.42578125" style="208"/>
    <col min="9217" max="9217" width="27.42578125" style="208" customWidth="1"/>
    <col min="9218" max="9218" width="58.5703125" style="208" customWidth="1"/>
    <col min="9219" max="9219" width="34.5703125" style="208" customWidth="1"/>
    <col min="9220" max="9220" width="37.140625" style="208" customWidth="1"/>
    <col min="9221" max="9222" width="18" style="208" customWidth="1"/>
    <col min="9223" max="9223" width="16.5703125" style="208" customWidth="1"/>
    <col min="9224" max="9224" width="26.28515625" style="208" customWidth="1"/>
    <col min="9225" max="9225" width="24.85546875" style="208" customWidth="1"/>
    <col min="9226" max="9226" width="27.42578125" style="208" customWidth="1"/>
    <col min="9227" max="9227" width="26.85546875" style="208" customWidth="1"/>
    <col min="9228" max="9228" width="33.85546875" style="208" customWidth="1"/>
    <col min="9229" max="9472" width="11.42578125" style="208"/>
    <col min="9473" max="9473" width="27.42578125" style="208" customWidth="1"/>
    <col min="9474" max="9474" width="58.5703125" style="208" customWidth="1"/>
    <col min="9475" max="9475" width="34.5703125" style="208" customWidth="1"/>
    <col min="9476" max="9476" width="37.140625" style="208" customWidth="1"/>
    <col min="9477" max="9478" width="18" style="208" customWidth="1"/>
    <col min="9479" max="9479" width="16.5703125" style="208" customWidth="1"/>
    <col min="9480" max="9480" width="26.28515625" style="208" customWidth="1"/>
    <col min="9481" max="9481" width="24.85546875" style="208" customWidth="1"/>
    <col min="9482" max="9482" width="27.42578125" style="208" customWidth="1"/>
    <col min="9483" max="9483" width="26.85546875" style="208" customWidth="1"/>
    <col min="9484" max="9484" width="33.85546875" style="208" customWidth="1"/>
    <col min="9485" max="9728" width="11.42578125" style="208"/>
    <col min="9729" max="9729" width="27.42578125" style="208" customWidth="1"/>
    <col min="9730" max="9730" width="58.5703125" style="208" customWidth="1"/>
    <col min="9731" max="9731" width="34.5703125" style="208" customWidth="1"/>
    <col min="9732" max="9732" width="37.140625" style="208" customWidth="1"/>
    <col min="9733" max="9734" width="18" style="208" customWidth="1"/>
    <col min="9735" max="9735" width="16.5703125" style="208" customWidth="1"/>
    <col min="9736" max="9736" width="26.28515625" style="208" customWidth="1"/>
    <col min="9737" max="9737" width="24.85546875" style="208" customWidth="1"/>
    <col min="9738" max="9738" width="27.42578125" style="208" customWidth="1"/>
    <col min="9739" max="9739" width="26.85546875" style="208" customWidth="1"/>
    <col min="9740" max="9740" width="33.85546875" style="208" customWidth="1"/>
    <col min="9741" max="9984" width="11.42578125" style="208"/>
    <col min="9985" max="9985" width="27.42578125" style="208" customWidth="1"/>
    <col min="9986" max="9986" width="58.5703125" style="208" customWidth="1"/>
    <col min="9987" max="9987" width="34.5703125" style="208" customWidth="1"/>
    <col min="9988" max="9988" width="37.140625" style="208" customWidth="1"/>
    <col min="9989" max="9990" width="18" style="208" customWidth="1"/>
    <col min="9991" max="9991" width="16.5703125" style="208" customWidth="1"/>
    <col min="9992" max="9992" width="26.28515625" style="208" customWidth="1"/>
    <col min="9993" max="9993" width="24.85546875" style="208" customWidth="1"/>
    <col min="9994" max="9994" width="27.42578125" style="208" customWidth="1"/>
    <col min="9995" max="9995" width="26.85546875" style="208" customWidth="1"/>
    <col min="9996" max="9996" width="33.85546875" style="208" customWidth="1"/>
    <col min="9997" max="10240" width="11.42578125" style="208"/>
    <col min="10241" max="10241" width="27.42578125" style="208" customWidth="1"/>
    <col min="10242" max="10242" width="58.5703125" style="208" customWidth="1"/>
    <col min="10243" max="10243" width="34.5703125" style="208" customWidth="1"/>
    <col min="10244" max="10244" width="37.140625" style="208" customWidth="1"/>
    <col min="10245" max="10246" width="18" style="208" customWidth="1"/>
    <col min="10247" max="10247" width="16.5703125" style="208" customWidth="1"/>
    <col min="10248" max="10248" width="26.28515625" style="208" customWidth="1"/>
    <col min="10249" max="10249" width="24.85546875" style="208" customWidth="1"/>
    <col min="10250" max="10250" width="27.42578125" style="208" customWidth="1"/>
    <col min="10251" max="10251" width="26.85546875" style="208" customWidth="1"/>
    <col min="10252" max="10252" width="33.85546875" style="208" customWidth="1"/>
    <col min="10253" max="10496" width="11.42578125" style="208"/>
    <col min="10497" max="10497" width="27.42578125" style="208" customWidth="1"/>
    <col min="10498" max="10498" width="58.5703125" style="208" customWidth="1"/>
    <col min="10499" max="10499" width="34.5703125" style="208" customWidth="1"/>
    <col min="10500" max="10500" width="37.140625" style="208" customWidth="1"/>
    <col min="10501" max="10502" width="18" style="208" customWidth="1"/>
    <col min="10503" max="10503" width="16.5703125" style="208" customWidth="1"/>
    <col min="10504" max="10504" width="26.28515625" style="208" customWidth="1"/>
    <col min="10505" max="10505" width="24.85546875" style="208" customWidth="1"/>
    <col min="10506" max="10506" width="27.42578125" style="208" customWidth="1"/>
    <col min="10507" max="10507" width="26.85546875" style="208" customWidth="1"/>
    <col min="10508" max="10508" width="33.85546875" style="208" customWidth="1"/>
    <col min="10509" max="10752" width="11.42578125" style="208"/>
    <col min="10753" max="10753" width="27.42578125" style="208" customWidth="1"/>
    <col min="10754" max="10754" width="58.5703125" style="208" customWidth="1"/>
    <col min="10755" max="10755" width="34.5703125" style="208" customWidth="1"/>
    <col min="10756" max="10756" width="37.140625" style="208" customWidth="1"/>
    <col min="10757" max="10758" width="18" style="208" customWidth="1"/>
    <col min="10759" max="10759" width="16.5703125" style="208" customWidth="1"/>
    <col min="10760" max="10760" width="26.28515625" style="208" customWidth="1"/>
    <col min="10761" max="10761" width="24.85546875" style="208" customWidth="1"/>
    <col min="10762" max="10762" width="27.42578125" style="208" customWidth="1"/>
    <col min="10763" max="10763" width="26.85546875" style="208" customWidth="1"/>
    <col min="10764" max="10764" width="33.85546875" style="208" customWidth="1"/>
    <col min="10765" max="11008" width="11.42578125" style="208"/>
    <col min="11009" max="11009" width="27.42578125" style="208" customWidth="1"/>
    <col min="11010" max="11010" width="58.5703125" style="208" customWidth="1"/>
    <col min="11011" max="11011" width="34.5703125" style="208" customWidth="1"/>
    <col min="11012" max="11012" width="37.140625" style="208" customWidth="1"/>
    <col min="11013" max="11014" width="18" style="208" customWidth="1"/>
    <col min="11015" max="11015" width="16.5703125" style="208" customWidth="1"/>
    <col min="11016" max="11016" width="26.28515625" style="208" customWidth="1"/>
    <col min="11017" max="11017" width="24.85546875" style="208" customWidth="1"/>
    <col min="11018" max="11018" width="27.42578125" style="208" customWidth="1"/>
    <col min="11019" max="11019" width="26.85546875" style="208" customWidth="1"/>
    <col min="11020" max="11020" width="33.85546875" style="208" customWidth="1"/>
    <col min="11021" max="11264" width="11.42578125" style="208"/>
    <col min="11265" max="11265" width="27.42578125" style="208" customWidth="1"/>
    <col min="11266" max="11266" width="58.5703125" style="208" customWidth="1"/>
    <col min="11267" max="11267" width="34.5703125" style="208" customWidth="1"/>
    <col min="11268" max="11268" width="37.140625" style="208" customWidth="1"/>
    <col min="11269" max="11270" width="18" style="208" customWidth="1"/>
    <col min="11271" max="11271" width="16.5703125" style="208" customWidth="1"/>
    <col min="11272" max="11272" width="26.28515625" style="208" customWidth="1"/>
    <col min="11273" max="11273" width="24.85546875" style="208" customWidth="1"/>
    <col min="11274" max="11274" width="27.42578125" style="208" customWidth="1"/>
    <col min="11275" max="11275" width="26.85546875" style="208" customWidth="1"/>
    <col min="11276" max="11276" width="33.85546875" style="208" customWidth="1"/>
    <col min="11277" max="11520" width="11.42578125" style="208"/>
    <col min="11521" max="11521" width="27.42578125" style="208" customWidth="1"/>
    <col min="11522" max="11522" width="58.5703125" style="208" customWidth="1"/>
    <col min="11523" max="11523" width="34.5703125" style="208" customWidth="1"/>
    <col min="11524" max="11524" width="37.140625" style="208" customWidth="1"/>
    <col min="11525" max="11526" width="18" style="208" customWidth="1"/>
    <col min="11527" max="11527" width="16.5703125" style="208" customWidth="1"/>
    <col min="11528" max="11528" width="26.28515625" style="208" customWidth="1"/>
    <col min="11529" max="11529" width="24.85546875" style="208" customWidth="1"/>
    <col min="11530" max="11530" width="27.42578125" style="208" customWidth="1"/>
    <col min="11531" max="11531" width="26.85546875" style="208" customWidth="1"/>
    <col min="11532" max="11532" width="33.85546875" style="208" customWidth="1"/>
    <col min="11533" max="11776" width="11.42578125" style="208"/>
    <col min="11777" max="11777" width="27.42578125" style="208" customWidth="1"/>
    <col min="11778" max="11778" width="58.5703125" style="208" customWidth="1"/>
    <col min="11779" max="11779" width="34.5703125" style="208" customWidth="1"/>
    <col min="11780" max="11780" width="37.140625" style="208" customWidth="1"/>
    <col min="11781" max="11782" width="18" style="208" customWidth="1"/>
    <col min="11783" max="11783" width="16.5703125" style="208" customWidth="1"/>
    <col min="11784" max="11784" width="26.28515625" style="208" customWidth="1"/>
    <col min="11785" max="11785" width="24.85546875" style="208" customWidth="1"/>
    <col min="11786" max="11786" width="27.42578125" style="208" customWidth="1"/>
    <col min="11787" max="11787" width="26.85546875" style="208" customWidth="1"/>
    <col min="11788" max="11788" width="33.85546875" style="208" customWidth="1"/>
    <col min="11789" max="12032" width="11.42578125" style="208"/>
    <col min="12033" max="12033" width="27.42578125" style="208" customWidth="1"/>
    <col min="12034" max="12034" width="58.5703125" style="208" customWidth="1"/>
    <col min="12035" max="12035" width="34.5703125" style="208" customWidth="1"/>
    <col min="12036" max="12036" width="37.140625" style="208" customWidth="1"/>
    <col min="12037" max="12038" width="18" style="208" customWidth="1"/>
    <col min="12039" max="12039" width="16.5703125" style="208" customWidth="1"/>
    <col min="12040" max="12040" width="26.28515625" style="208" customWidth="1"/>
    <col min="12041" max="12041" width="24.85546875" style="208" customWidth="1"/>
    <col min="12042" max="12042" width="27.42578125" style="208" customWidth="1"/>
    <col min="12043" max="12043" width="26.85546875" style="208" customWidth="1"/>
    <col min="12044" max="12044" width="33.85546875" style="208" customWidth="1"/>
    <col min="12045" max="12288" width="11.42578125" style="208"/>
    <col min="12289" max="12289" width="27.42578125" style="208" customWidth="1"/>
    <col min="12290" max="12290" width="58.5703125" style="208" customWidth="1"/>
    <col min="12291" max="12291" width="34.5703125" style="208" customWidth="1"/>
    <col min="12292" max="12292" width="37.140625" style="208" customWidth="1"/>
    <col min="12293" max="12294" width="18" style="208" customWidth="1"/>
    <col min="12295" max="12295" width="16.5703125" style="208" customWidth="1"/>
    <col min="12296" max="12296" width="26.28515625" style="208" customWidth="1"/>
    <col min="12297" max="12297" width="24.85546875" style="208" customWidth="1"/>
    <col min="12298" max="12298" width="27.42578125" style="208" customWidth="1"/>
    <col min="12299" max="12299" width="26.85546875" style="208" customWidth="1"/>
    <col min="12300" max="12300" width="33.85546875" style="208" customWidth="1"/>
    <col min="12301" max="12544" width="11.42578125" style="208"/>
    <col min="12545" max="12545" width="27.42578125" style="208" customWidth="1"/>
    <col min="12546" max="12546" width="58.5703125" style="208" customWidth="1"/>
    <col min="12547" max="12547" width="34.5703125" style="208" customWidth="1"/>
    <col min="12548" max="12548" width="37.140625" style="208" customWidth="1"/>
    <col min="12549" max="12550" width="18" style="208" customWidth="1"/>
    <col min="12551" max="12551" width="16.5703125" style="208" customWidth="1"/>
    <col min="12552" max="12552" width="26.28515625" style="208" customWidth="1"/>
    <col min="12553" max="12553" width="24.85546875" style="208" customWidth="1"/>
    <col min="12554" max="12554" width="27.42578125" style="208" customWidth="1"/>
    <col min="12555" max="12555" width="26.85546875" style="208" customWidth="1"/>
    <col min="12556" max="12556" width="33.85546875" style="208" customWidth="1"/>
    <col min="12557" max="12800" width="11.42578125" style="208"/>
    <col min="12801" max="12801" width="27.42578125" style="208" customWidth="1"/>
    <col min="12802" max="12802" width="58.5703125" style="208" customWidth="1"/>
    <col min="12803" max="12803" width="34.5703125" style="208" customWidth="1"/>
    <col min="12804" max="12804" width="37.140625" style="208" customWidth="1"/>
    <col min="12805" max="12806" width="18" style="208" customWidth="1"/>
    <col min="12807" max="12807" width="16.5703125" style="208" customWidth="1"/>
    <col min="12808" max="12808" width="26.28515625" style="208" customWidth="1"/>
    <col min="12809" max="12809" width="24.85546875" style="208" customWidth="1"/>
    <col min="12810" max="12810" width="27.42578125" style="208" customWidth="1"/>
    <col min="12811" max="12811" width="26.85546875" style="208" customWidth="1"/>
    <col min="12812" max="12812" width="33.85546875" style="208" customWidth="1"/>
    <col min="12813" max="13056" width="11.42578125" style="208"/>
    <col min="13057" max="13057" width="27.42578125" style="208" customWidth="1"/>
    <col min="13058" max="13058" width="58.5703125" style="208" customWidth="1"/>
    <col min="13059" max="13059" width="34.5703125" style="208" customWidth="1"/>
    <col min="13060" max="13060" width="37.140625" style="208" customWidth="1"/>
    <col min="13061" max="13062" width="18" style="208" customWidth="1"/>
    <col min="13063" max="13063" width="16.5703125" style="208" customWidth="1"/>
    <col min="13064" max="13064" width="26.28515625" style="208" customWidth="1"/>
    <col min="13065" max="13065" width="24.85546875" style="208" customWidth="1"/>
    <col min="13066" max="13066" width="27.42578125" style="208" customWidth="1"/>
    <col min="13067" max="13067" width="26.85546875" style="208" customWidth="1"/>
    <col min="13068" max="13068" width="33.85546875" style="208" customWidth="1"/>
    <col min="13069" max="13312" width="11.42578125" style="208"/>
    <col min="13313" max="13313" width="27.42578125" style="208" customWidth="1"/>
    <col min="13314" max="13314" width="58.5703125" style="208" customWidth="1"/>
    <col min="13315" max="13315" width="34.5703125" style="208" customWidth="1"/>
    <col min="13316" max="13316" width="37.140625" style="208" customWidth="1"/>
    <col min="13317" max="13318" width="18" style="208" customWidth="1"/>
    <col min="13319" max="13319" width="16.5703125" style="208" customWidth="1"/>
    <col min="13320" max="13320" width="26.28515625" style="208" customWidth="1"/>
    <col min="13321" max="13321" width="24.85546875" style="208" customWidth="1"/>
    <col min="13322" max="13322" width="27.42578125" style="208" customWidth="1"/>
    <col min="13323" max="13323" width="26.85546875" style="208" customWidth="1"/>
    <col min="13324" max="13324" width="33.85546875" style="208" customWidth="1"/>
    <col min="13325" max="13568" width="11.42578125" style="208"/>
    <col min="13569" max="13569" width="27.42578125" style="208" customWidth="1"/>
    <col min="13570" max="13570" width="58.5703125" style="208" customWidth="1"/>
    <col min="13571" max="13571" width="34.5703125" style="208" customWidth="1"/>
    <col min="13572" max="13572" width="37.140625" style="208" customWidth="1"/>
    <col min="13573" max="13574" width="18" style="208" customWidth="1"/>
    <col min="13575" max="13575" width="16.5703125" style="208" customWidth="1"/>
    <col min="13576" max="13576" width="26.28515625" style="208" customWidth="1"/>
    <col min="13577" max="13577" width="24.85546875" style="208" customWidth="1"/>
    <col min="13578" max="13578" width="27.42578125" style="208" customWidth="1"/>
    <col min="13579" max="13579" width="26.85546875" style="208" customWidth="1"/>
    <col min="13580" max="13580" width="33.85546875" style="208" customWidth="1"/>
    <col min="13581" max="13824" width="11.42578125" style="208"/>
    <col min="13825" max="13825" width="27.42578125" style="208" customWidth="1"/>
    <col min="13826" max="13826" width="58.5703125" style="208" customWidth="1"/>
    <col min="13827" max="13827" width="34.5703125" style="208" customWidth="1"/>
    <col min="13828" max="13828" width="37.140625" style="208" customWidth="1"/>
    <col min="13829" max="13830" width="18" style="208" customWidth="1"/>
    <col min="13831" max="13831" width="16.5703125" style="208" customWidth="1"/>
    <col min="13832" max="13832" width="26.28515625" style="208" customWidth="1"/>
    <col min="13833" max="13833" width="24.85546875" style="208" customWidth="1"/>
    <col min="13834" max="13834" width="27.42578125" style="208" customWidth="1"/>
    <col min="13835" max="13835" width="26.85546875" style="208" customWidth="1"/>
    <col min="13836" max="13836" width="33.85546875" style="208" customWidth="1"/>
    <col min="13837" max="14080" width="11.42578125" style="208"/>
    <col min="14081" max="14081" width="27.42578125" style="208" customWidth="1"/>
    <col min="14082" max="14082" width="58.5703125" style="208" customWidth="1"/>
    <col min="14083" max="14083" width="34.5703125" style="208" customWidth="1"/>
    <col min="14084" max="14084" width="37.140625" style="208" customWidth="1"/>
    <col min="14085" max="14086" width="18" style="208" customWidth="1"/>
    <col min="14087" max="14087" width="16.5703125" style="208" customWidth="1"/>
    <col min="14088" max="14088" width="26.28515625" style="208" customWidth="1"/>
    <col min="14089" max="14089" width="24.85546875" style="208" customWidth="1"/>
    <col min="14090" max="14090" width="27.42578125" style="208" customWidth="1"/>
    <col min="14091" max="14091" width="26.85546875" style="208" customWidth="1"/>
    <col min="14092" max="14092" width="33.85546875" style="208" customWidth="1"/>
    <col min="14093" max="14336" width="11.42578125" style="208"/>
    <col min="14337" max="14337" width="27.42578125" style="208" customWidth="1"/>
    <col min="14338" max="14338" width="58.5703125" style="208" customWidth="1"/>
    <col min="14339" max="14339" width="34.5703125" style="208" customWidth="1"/>
    <col min="14340" max="14340" width="37.140625" style="208" customWidth="1"/>
    <col min="14341" max="14342" width="18" style="208" customWidth="1"/>
    <col min="14343" max="14343" width="16.5703125" style="208" customWidth="1"/>
    <col min="14344" max="14344" width="26.28515625" style="208" customWidth="1"/>
    <col min="14345" max="14345" width="24.85546875" style="208" customWidth="1"/>
    <col min="14346" max="14346" width="27.42578125" style="208" customWidth="1"/>
    <col min="14347" max="14347" width="26.85546875" style="208" customWidth="1"/>
    <col min="14348" max="14348" width="33.85546875" style="208" customWidth="1"/>
    <col min="14349" max="14592" width="11.42578125" style="208"/>
    <col min="14593" max="14593" width="27.42578125" style="208" customWidth="1"/>
    <col min="14594" max="14594" width="58.5703125" style="208" customWidth="1"/>
    <col min="14595" max="14595" width="34.5703125" style="208" customWidth="1"/>
    <col min="14596" max="14596" width="37.140625" style="208" customWidth="1"/>
    <col min="14597" max="14598" width="18" style="208" customWidth="1"/>
    <col min="14599" max="14599" width="16.5703125" style="208" customWidth="1"/>
    <col min="14600" max="14600" width="26.28515625" style="208" customWidth="1"/>
    <col min="14601" max="14601" width="24.85546875" style="208" customWidth="1"/>
    <col min="14602" max="14602" width="27.42578125" style="208" customWidth="1"/>
    <col min="14603" max="14603" width="26.85546875" style="208" customWidth="1"/>
    <col min="14604" max="14604" width="33.85546875" style="208" customWidth="1"/>
    <col min="14605" max="14848" width="11.42578125" style="208"/>
    <col min="14849" max="14849" width="27.42578125" style="208" customWidth="1"/>
    <col min="14850" max="14850" width="58.5703125" style="208" customWidth="1"/>
    <col min="14851" max="14851" width="34.5703125" style="208" customWidth="1"/>
    <col min="14852" max="14852" width="37.140625" style="208" customWidth="1"/>
    <col min="14853" max="14854" width="18" style="208" customWidth="1"/>
    <col min="14855" max="14855" width="16.5703125" style="208" customWidth="1"/>
    <col min="14856" max="14856" width="26.28515625" style="208" customWidth="1"/>
    <col min="14857" max="14857" width="24.85546875" style="208" customWidth="1"/>
    <col min="14858" max="14858" width="27.42578125" style="208" customWidth="1"/>
    <col min="14859" max="14859" width="26.85546875" style="208" customWidth="1"/>
    <col min="14860" max="14860" width="33.85546875" style="208" customWidth="1"/>
    <col min="14861" max="15104" width="11.42578125" style="208"/>
    <col min="15105" max="15105" width="27.42578125" style="208" customWidth="1"/>
    <col min="15106" max="15106" width="58.5703125" style="208" customWidth="1"/>
    <col min="15107" max="15107" width="34.5703125" style="208" customWidth="1"/>
    <col min="15108" max="15108" width="37.140625" style="208" customWidth="1"/>
    <col min="15109" max="15110" width="18" style="208" customWidth="1"/>
    <col min="15111" max="15111" width="16.5703125" style="208" customWidth="1"/>
    <col min="15112" max="15112" width="26.28515625" style="208" customWidth="1"/>
    <col min="15113" max="15113" width="24.85546875" style="208" customWidth="1"/>
    <col min="15114" max="15114" width="27.42578125" style="208" customWidth="1"/>
    <col min="15115" max="15115" width="26.85546875" style="208" customWidth="1"/>
    <col min="15116" max="15116" width="33.85546875" style="208" customWidth="1"/>
    <col min="15117" max="15360" width="11.42578125" style="208"/>
    <col min="15361" max="15361" width="27.42578125" style="208" customWidth="1"/>
    <col min="15362" max="15362" width="58.5703125" style="208" customWidth="1"/>
    <col min="15363" max="15363" width="34.5703125" style="208" customWidth="1"/>
    <col min="15364" max="15364" width="37.140625" style="208" customWidth="1"/>
    <col min="15365" max="15366" width="18" style="208" customWidth="1"/>
    <col min="15367" max="15367" width="16.5703125" style="208" customWidth="1"/>
    <col min="15368" max="15368" width="26.28515625" style="208" customWidth="1"/>
    <col min="15369" max="15369" width="24.85546875" style="208" customWidth="1"/>
    <col min="15370" max="15370" width="27.42578125" style="208" customWidth="1"/>
    <col min="15371" max="15371" width="26.85546875" style="208" customWidth="1"/>
    <col min="15372" max="15372" width="33.85546875" style="208" customWidth="1"/>
    <col min="15373" max="15616" width="11.42578125" style="208"/>
    <col min="15617" max="15617" width="27.42578125" style="208" customWidth="1"/>
    <col min="15618" max="15618" width="58.5703125" style="208" customWidth="1"/>
    <col min="15619" max="15619" width="34.5703125" style="208" customWidth="1"/>
    <col min="15620" max="15620" width="37.140625" style="208" customWidth="1"/>
    <col min="15621" max="15622" width="18" style="208" customWidth="1"/>
    <col min="15623" max="15623" width="16.5703125" style="208" customWidth="1"/>
    <col min="15624" max="15624" width="26.28515625" style="208" customWidth="1"/>
    <col min="15625" max="15625" width="24.85546875" style="208" customWidth="1"/>
    <col min="15626" max="15626" width="27.42578125" style="208" customWidth="1"/>
    <col min="15627" max="15627" width="26.85546875" style="208" customWidth="1"/>
    <col min="15628" max="15628" width="33.85546875" style="208" customWidth="1"/>
    <col min="15629" max="15872" width="11.42578125" style="208"/>
    <col min="15873" max="15873" width="27.42578125" style="208" customWidth="1"/>
    <col min="15874" max="15874" width="58.5703125" style="208" customWidth="1"/>
    <col min="15875" max="15875" width="34.5703125" style="208" customWidth="1"/>
    <col min="15876" max="15876" width="37.140625" style="208" customWidth="1"/>
    <col min="15877" max="15878" width="18" style="208" customWidth="1"/>
    <col min="15879" max="15879" width="16.5703125" style="208" customWidth="1"/>
    <col min="15880" max="15880" width="26.28515625" style="208" customWidth="1"/>
    <col min="15881" max="15881" width="24.85546875" style="208" customWidth="1"/>
    <col min="15882" max="15882" width="27.42578125" style="208" customWidth="1"/>
    <col min="15883" max="15883" width="26.85546875" style="208" customWidth="1"/>
    <col min="15884" max="15884" width="33.85546875" style="208" customWidth="1"/>
    <col min="15885" max="16128" width="11.42578125" style="208"/>
    <col min="16129" max="16129" width="27.42578125" style="208" customWidth="1"/>
    <col min="16130" max="16130" width="58.5703125" style="208" customWidth="1"/>
    <col min="16131" max="16131" width="34.5703125" style="208" customWidth="1"/>
    <col min="16132" max="16132" width="37.140625" style="208" customWidth="1"/>
    <col min="16133" max="16134" width="18" style="208" customWidth="1"/>
    <col min="16135" max="16135" width="16.5703125" style="208" customWidth="1"/>
    <col min="16136" max="16136" width="26.28515625" style="208" customWidth="1"/>
    <col min="16137" max="16137" width="24.85546875" style="208" customWidth="1"/>
    <col min="16138" max="16138" width="27.42578125" style="208" customWidth="1"/>
    <col min="16139" max="16139" width="26.85546875" style="208" customWidth="1"/>
    <col min="16140" max="16140" width="33.85546875" style="208" customWidth="1"/>
    <col min="16141" max="16384" width="11.42578125" style="208"/>
  </cols>
  <sheetData>
    <row r="1" spans="1:12" ht="20.25" customHeight="1" thickBot="1" x14ac:dyDescent="0.3">
      <c r="A1" s="539" t="s">
        <v>0</v>
      </c>
      <c r="B1" s="540"/>
      <c r="C1" s="541" t="s">
        <v>1432</v>
      </c>
      <c r="D1" s="542"/>
      <c r="E1" s="542"/>
      <c r="F1" s="542"/>
      <c r="G1" s="542"/>
      <c r="H1" s="542"/>
      <c r="I1" s="542"/>
      <c r="J1" s="542"/>
      <c r="K1" s="543"/>
    </row>
    <row r="2" spans="1:12" ht="22.5" customHeight="1" thickBot="1" x14ac:dyDescent="0.3">
      <c r="A2" s="539" t="s">
        <v>2</v>
      </c>
      <c r="B2" s="540"/>
      <c r="C2" s="541" t="s">
        <v>1708</v>
      </c>
      <c r="D2" s="542"/>
      <c r="E2" s="542"/>
      <c r="F2" s="542"/>
      <c r="G2" s="542"/>
      <c r="H2" s="542"/>
      <c r="I2" s="542"/>
      <c r="J2" s="542"/>
      <c r="K2" s="543"/>
    </row>
    <row r="3" spans="1:12" ht="26.25" customHeight="1" thickBot="1" x14ac:dyDescent="0.3">
      <c r="A3" s="539" t="s">
        <v>4</v>
      </c>
      <c r="B3" s="540"/>
      <c r="C3" s="541" t="s">
        <v>1788</v>
      </c>
      <c r="D3" s="542"/>
      <c r="E3" s="542"/>
      <c r="F3" s="542"/>
      <c r="G3" s="542"/>
      <c r="H3" s="542"/>
      <c r="I3" s="542"/>
      <c r="J3" s="542"/>
      <c r="K3" s="543"/>
    </row>
    <row r="4" spans="1:12" ht="30.75" customHeight="1" thickBot="1" x14ac:dyDescent="0.3">
      <c r="A4" s="539" t="s">
        <v>6</v>
      </c>
      <c r="B4" s="540"/>
      <c r="C4" s="685" t="s">
        <v>1787</v>
      </c>
      <c r="D4" s="686"/>
      <c r="E4" s="686"/>
      <c r="F4" s="686"/>
      <c r="G4" s="686"/>
      <c r="H4" s="686"/>
      <c r="I4" s="686"/>
      <c r="J4" s="686"/>
      <c r="K4" s="687"/>
    </row>
    <row r="5" spans="1:12" ht="30" customHeight="1" x14ac:dyDescent="0.25">
      <c r="A5" s="777" t="s">
        <v>8</v>
      </c>
      <c r="B5" s="778"/>
      <c r="C5" s="779" t="s">
        <v>1709</v>
      </c>
      <c r="D5" s="780"/>
      <c r="E5" s="780"/>
      <c r="F5" s="780"/>
      <c r="G5" s="780"/>
      <c r="H5" s="780"/>
      <c r="I5" s="780"/>
      <c r="J5" s="780"/>
      <c r="K5" s="781"/>
    </row>
    <row r="6" spans="1:12" s="213" customFormat="1" x14ac:dyDescent="0.25">
      <c r="A6" s="209"/>
      <c r="B6" s="210"/>
      <c r="C6" s="210"/>
      <c r="D6" s="211"/>
      <c r="E6" s="211"/>
      <c r="F6" s="211"/>
      <c r="G6" s="210"/>
      <c r="H6" s="212"/>
      <c r="I6" s="210"/>
      <c r="J6" s="211"/>
      <c r="K6" s="210"/>
    </row>
    <row r="7" spans="1:12" s="214" customFormat="1" ht="20.25" x14ac:dyDescent="0.3">
      <c r="A7" s="782"/>
      <c r="B7" s="783"/>
      <c r="C7" s="783"/>
      <c r="D7" s="783"/>
      <c r="E7" s="783"/>
      <c r="F7" s="783"/>
      <c r="G7" s="783"/>
      <c r="H7" s="783"/>
      <c r="I7" s="783"/>
      <c r="J7" s="783"/>
      <c r="K7" s="783"/>
    </row>
    <row r="8" spans="1:12" ht="43.5" customHeight="1" x14ac:dyDescent="0.25">
      <c r="A8" s="774"/>
      <c r="B8" s="215" t="s">
        <v>12</v>
      </c>
      <c r="C8" s="775" t="s">
        <v>13</v>
      </c>
      <c r="D8" s="775"/>
      <c r="E8" s="775"/>
      <c r="F8" s="775"/>
      <c r="G8" s="775"/>
      <c r="H8" s="216" t="s">
        <v>14</v>
      </c>
      <c r="I8" s="215" t="s">
        <v>1032</v>
      </c>
      <c r="J8" s="215" t="s">
        <v>15</v>
      </c>
      <c r="K8" s="775" t="s">
        <v>16</v>
      </c>
    </row>
    <row r="9" spans="1:12" ht="42.75" customHeight="1" x14ac:dyDescent="0.25">
      <c r="A9" s="774"/>
      <c r="B9" s="217" t="s">
        <v>17</v>
      </c>
      <c r="C9" s="217" t="s">
        <v>18</v>
      </c>
      <c r="D9" s="217" t="s">
        <v>19</v>
      </c>
      <c r="E9" s="217" t="s">
        <v>1390</v>
      </c>
      <c r="F9" s="217" t="s">
        <v>1391</v>
      </c>
      <c r="G9" s="217" t="s">
        <v>21</v>
      </c>
      <c r="H9" s="218" t="s">
        <v>22</v>
      </c>
      <c r="I9" s="219">
        <v>2017</v>
      </c>
      <c r="J9" s="217" t="s">
        <v>23</v>
      </c>
      <c r="K9" s="776"/>
    </row>
    <row r="10" spans="1:12" ht="15" customHeight="1" x14ac:dyDescent="0.25">
      <c r="A10" s="787" t="s">
        <v>24</v>
      </c>
      <c r="B10" s="790" t="s">
        <v>1710</v>
      </c>
      <c r="C10" s="791" t="s">
        <v>1439</v>
      </c>
      <c r="D10" s="791" t="s">
        <v>1440</v>
      </c>
      <c r="E10" s="791" t="s">
        <v>603</v>
      </c>
      <c r="F10" s="791" t="s">
        <v>1441</v>
      </c>
      <c r="G10" s="791" t="s">
        <v>29</v>
      </c>
      <c r="H10" s="794" t="s">
        <v>1711</v>
      </c>
      <c r="I10" s="795" t="s">
        <v>1712</v>
      </c>
      <c r="J10" s="791" t="s">
        <v>1444</v>
      </c>
      <c r="K10" s="784"/>
      <c r="L10" s="220"/>
    </row>
    <row r="11" spans="1:12" ht="28.5" customHeight="1" x14ac:dyDescent="0.25">
      <c r="A11" s="788"/>
      <c r="B11" s="790"/>
      <c r="C11" s="791"/>
      <c r="D11" s="791"/>
      <c r="E11" s="791"/>
      <c r="F11" s="791"/>
      <c r="G11" s="791"/>
      <c r="H11" s="794"/>
      <c r="I11" s="795"/>
      <c r="J11" s="791"/>
      <c r="K11" s="784"/>
      <c r="L11" s="220"/>
    </row>
    <row r="12" spans="1:12" ht="91.5" customHeight="1" x14ac:dyDescent="0.25">
      <c r="A12" s="789"/>
      <c r="B12" s="790"/>
      <c r="C12" s="791"/>
      <c r="D12" s="791"/>
      <c r="E12" s="791"/>
      <c r="F12" s="791"/>
      <c r="G12" s="791"/>
      <c r="H12" s="794"/>
      <c r="I12" s="795"/>
      <c r="J12" s="791"/>
      <c r="K12" s="784"/>
      <c r="L12" s="220"/>
    </row>
    <row r="13" spans="1:12" ht="116.25" customHeight="1" x14ac:dyDescent="0.25">
      <c r="A13" s="221" t="s">
        <v>34</v>
      </c>
      <c r="B13" s="222" t="s">
        <v>1713</v>
      </c>
      <c r="C13" s="223" t="s">
        <v>1714</v>
      </c>
      <c r="D13" s="222" t="s">
        <v>1715</v>
      </c>
      <c r="E13" s="224" t="s">
        <v>28</v>
      </c>
      <c r="F13" s="224" t="s">
        <v>1466</v>
      </c>
      <c r="G13" s="224" t="s">
        <v>63</v>
      </c>
      <c r="H13" s="225" t="s">
        <v>1716</v>
      </c>
      <c r="I13" s="226" t="s">
        <v>1717</v>
      </c>
      <c r="J13" s="227" t="s">
        <v>1718</v>
      </c>
      <c r="K13" s="228" t="s">
        <v>1719</v>
      </c>
      <c r="L13" s="220"/>
    </row>
    <row r="14" spans="1:12" ht="107.25" customHeight="1" x14ac:dyDescent="0.25">
      <c r="A14" s="785" t="s">
        <v>41</v>
      </c>
      <c r="B14" s="229" t="s">
        <v>1720</v>
      </c>
      <c r="C14" s="227" t="s">
        <v>1721</v>
      </c>
      <c r="D14" s="227" t="s">
        <v>1722</v>
      </c>
      <c r="E14" s="224" t="s">
        <v>28</v>
      </c>
      <c r="F14" s="224" t="s">
        <v>1466</v>
      </c>
      <c r="G14" s="230" t="s">
        <v>63</v>
      </c>
      <c r="H14" s="225" t="s">
        <v>1723</v>
      </c>
      <c r="I14" s="231" t="s">
        <v>1724</v>
      </c>
      <c r="J14" s="227" t="s">
        <v>1718</v>
      </c>
      <c r="K14" s="228" t="s">
        <v>1725</v>
      </c>
      <c r="L14" s="232"/>
    </row>
    <row r="15" spans="1:12" ht="107.25" customHeight="1" x14ac:dyDescent="0.25">
      <c r="A15" s="786"/>
      <c r="B15" s="233" t="s">
        <v>1726</v>
      </c>
      <c r="C15" s="224" t="s">
        <v>1727</v>
      </c>
      <c r="D15" s="224" t="s">
        <v>1728</v>
      </c>
      <c r="E15" s="224" t="s">
        <v>1729</v>
      </c>
      <c r="F15" s="224" t="s">
        <v>1466</v>
      </c>
      <c r="G15" s="234" t="s">
        <v>63</v>
      </c>
      <c r="H15" s="234" t="s">
        <v>1730</v>
      </c>
      <c r="I15" s="224" t="s">
        <v>1731</v>
      </c>
      <c r="J15" s="224" t="s">
        <v>1732</v>
      </c>
      <c r="K15" s="235" t="s">
        <v>1733</v>
      </c>
      <c r="L15" s="232"/>
    </row>
    <row r="16" spans="1:12" ht="75.75" customHeight="1" x14ac:dyDescent="0.25">
      <c r="A16" s="785" t="s">
        <v>59</v>
      </c>
      <c r="B16" s="229" t="s">
        <v>1734</v>
      </c>
      <c r="C16" s="236" t="s">
        <v>1735</v>
      </c>
      <c r="D16" s="236" t="s">
        <v>1735</v>
      </c>
      <c r="E16" s="237" t="s">
        <v>28</v>
      </c>
      <c r="F16" s="237" t="s">
        <v>1736</v>
      </c>
      <c r="G16" s="227" t="s">
        <v>29</v>
      </c>
      <c r="H16" s="225">
        <v>1</v>
      </c>
      <c r="I16" s="224">
        <v>1</v>
      </c>
      <c r="J16" s="227" t="s">
        <v>1737</v>
      </c>
      <c r="K16" s="228" t="s">
        <v>1738</v>
      </c>
      <c r="L16" s="220"/>
    </row>
    <row r="17" spans="1:12" ht="116.25" customHeight="1" x14ac:dyDescent="0.25">
      <c r="A17" s="792"/>
      <c r="B17" s="229" t="s">
        <v>1739</v>
      </c>
      <c r="C17" s="236" t="s">
        <v>1740</v>
      </c>
      <c r="D17" s="236" t="s">
        <v>1741</v>
      </c>
      <c r="E17" s="237" t="s">
        <v>28</v>
      </c>
      <c r="F17" s="237" t="s">
        <v>1466</v>
      </c>
      <c r="G17" s="227" t="s">
        <v>63</v>
      </c>
      <c r="H17" s="225" t="s">
        <v>1742</v>
      </c>
      <c r="I17" s="224" t="s">
        <v>1743</v>
      </c>
      <c r="J17" s="227" t="s">
        <v>1718</v>
      </c>
      <c r="K17" s="228" t="s">
        <v>1719</v>
      </c>
      <c r="L17" s="220"/>
    </row>
    <row r="18" spans="1:12" ht="98.25" customHeight="1" x14ac:dyDescent="0.25">
      <c r="A18" s="792"/>
      <c r="B18" s="238" t="s">
        <v>1744</v>
      </c>
      <c r="C18" s="236" t="s">
        <v>1745</v>
      </c>
      <c r="D18" s="236" t="s">
        <v>1746</v>
      </c>
      <c r="E18" s="237" t="s">
        <v>28</v>
      </c>
      <c r="F18" s="237" t="s">
        <v>1448</v>
      </c>
      <c r="G18" s="227" t="s">
        <v>63</v>
      </c>
      <c r="H18" s="225" t="s">
        <v>1747</v>
      </c>
      <c r="I18" s="224" t="s">
        <v>1748</v>
      </c>
      <c r="J18" s="227" t="s">
        <v>1718</v>
      </c>
      <c r="K18" s="228" t="s">
        <v>1749</v>
      </c>
      <c r="L18" s="220"/>
    </row>
    <row r="19" spans="1:12" ht="93" customHeight="1" x14ac:dyDescent="0.25">
      <c r="A19" s="792"/>
      <c r="B19" s="238" t="s">
        <v>1750</v>
      </c>
      <c r="C19" s="236" t="s">
        <v>1751</v>
      </c>
      <c r="D19" s="236" t="s">
        <v>1752</v>
      </c>
      <c r="E19" s="237" t="s">
        <v>28</v>
      </c>
      <c r="F19" s="237" t="s">
        <v>1466</v>
      </c>
      <c r="G19" s="239" t="s">
        <v>63</v>
      </c>
      <c r="H19" s="225" t="s">
        <v>1753</v>
      </c>
      <c r="I19" s="224" t="s">
        <v>1754</v>
      </c>
      <c r="J19" s="227" t="s">
        <v>1718</v>
      </c>
      <c r="K19" s="228" t="s">
        <v>1749</v>
      </c>
      <c r="L19" s="220"/>
    </row>
    <row r="20" spans="1:12" ht="108" customHeight="1" x14ac:dyDescent="0.25">
      <c r="A20" s="792"/>
      <c r="B20" s="229" t="s">
        <v>1755</v>
      </c>
      <c r="C20" s="236" t="s">
        <v>1756</v>
      </c>
      <c r="D20" s="236" t="s">
        <v>1757</v>
      </c>
      <c r="E20" s="237" t="s">
        <v>28</v>
      </c>
      <c r="F20" s="237" t="s">
        <v>1466</v>
      </c>
      <c r="G20" s="239" t="s">
        <v>63</v>
      </c>
      <c r="H20" s="225" t="s">
        <v>1758</v>
      </c>
      <c r="I20" s="224" t="s">
        <v>1759</v>
      </c>
      <c r="J20" s="227" t="s">
        <v>1718</v>
      </c>
      <c r="K20" s="228" t="s">
        <v>1749</v>
      </c>
      <c r="L20" s="220"/>
    </row>
    <row r="21" spans="1:12" ht="99" customHeight="1" x14ac:dyDescent="0.25">
      <c r="A21" s="792"/>
      <c r="B21" s="229" t="s">
        <v>1760</v>
      </c>
      <c r="C21" s="236" t="s">
        <v>1761</v>
      </c>
      <c r="D21" s="236" t="s">
        <v>1762</v>
      </c>
      <c r="E21" s="237" t="s">
        <v>28</v>
      </c>
      <c r="F21" s="237" t="s">
        <v>1763</v>
      </c>
      <c r="G21" s="239" t="s">
        <v>63</v>
      </c>
      <c r="H21" s="225" t="s">
        <v>1764</v>
      </c>
      <c r="I21" s="224" t="s">
        <v>1765</v>
      </c>
      <c r="J21" s="227" t="s">
        <v>1766</v>
      </c>
      <c r="K21" s="228" t="s">
        <v>1767</v>
      </c>
      <c r="L21" s="220"/>
    </row>
    <row r="22" spans="1:12" ht="78.75" customHeight="1" x14ac:dyDescent="0.25">
      <c r="A22" s="792"/>
      <c r="B22" s="236" t="s">
        <v>1768</v>
      </c>
      <c r="C22" s="236" t="s">
        <v>1769</v>
      </c>
      <c r="D22" s="236" t="s">
        <v>1770</v>
      </c>
      <c r="E22" s="237" t="s">
        <v>1729</v>
      </c>
      <c r="F22" s="237" t="s">
        <v>1771</v>
      </c>
      <c r="G22" s="239" t="s">
        <v>63</v>
      </c>
      <c r="H22" s="234" t="s">
        <v>1772</v>
      </c>
      <c r="I22" s="224" t="s">
        <v>1773</v>
      </c>
      <c r="J22" s="237" t="s">
        <v>1774</v>
      </c>
      <c r="K22" s="228" t="s">
        <v>1775</v>
      </c>
      <c r="L22" s="220"/>
    </row>
    <row r="23" spans="1:12" ht="60" customHeight="1" x14ac:dyDescent="0.25">
      <c r="A23" s="792"/>
      <c r="B23" s="236" t="s">
        <v>1776</v>
      </c>
      <c r="C23" s="236" t="s">
        <v>1777</v>
      </c>
      <c r="D23" s="236" t="s">
        <v>1778</v>
      </c>
      <c r="E23" s="237" t="s">
        <v>1729</v>
      </c>
      <c r="F23" s="237" t="s">
        <v>1771</v>
      </c>
      <c r="G23" s="239" t="s">
        <v>63</v>
      </c>
      <c r="H23" s="234" t="s">
        <v>1772</v>
      </c>
      <c r="I23" s="224" t="s">
        <v>1773</v>
      </c>
      <c r="J23" s="237" t="s">
        <v>1774</v>
      </c>
      <c r="K23" s="228" t="s">
        <v>1775</v>
      </c>
      <c r="L23" s="220"/>
    </row>
    <row r="24" spans="1:12" ht="79.5" customHeight="1" x14ac:dyDescent="0.25">
      <c r="A24" s="792"/>
      <c r="B24" s="236" t="s">
        <v>1779</v>
      </c>
      <c r="C24" s="236" t="s">
        <v>1780</v>
      </c>
      <c r="D24" s="236" t="s">
        <v>1781</v>
      </c>
      <c r="E24" s="237" t="s">
        <v>1729</v>
      </c>
      <c r="F24" s="237" t="s">
        <v>1771</v>
      </c>
      <c r="G24" s="239" t="s">
        <v>63</v>
      </c>
      <c r="H24" s="234" t="s">
        <v>1772</v>
      </c>
      <c r="I24" s="224" t="s">
        <v>1773</v>
      </c>
      <c r="J24" s="237" t="s">
        <v>1774</v>
      </c>
      <c r="K24" s="228" t="s">
        <v>1775</v>
      </c>
      <c r="L24" s="220"/>
    </row>
    <row r="25" spans="1:12" ht="57" x14ac:dyDescent="0.25">
      <c r="A25" s="786"/>
      <c r="B25" s="236" t="s">
        <v>1782</v>
      </c>
      <c r="C25" s="236" t="s">
        <v>1783</v>
      </c>
      <c r="D25" s="236" t="s">
        <v>1784</v>
      </c>
      <c r="E25" s="237" t="s">
        <v>1729</v>
      </c>
      <c r="F25" s="237" t="s">
        <v>1771</v>
      </c>
      <c r="G25" s="239" t="s">
        <v>63</v>
      </c>
      <c r="H25" s="234" t="s">
        <v>1772</v>
      </c>
      <c r="I25" s="224" t="s">
        <v>1773</v>
      </c>
      <c r="J25" s="237" t="s">
        <v>1774</v>
      </c>
      <c r="K25" s="228" t="s">
        <v>1775</v>
      </c>
      <c r="L25" s="220"/>
    </row>
    <row r="26" spans="1:12" s="243" customFormat="1" ht="15.75" customHeight="1" x14ac:dyDescent="0.25">
      <c r="A26" s="240"/>
      <c r="B26" s="241"/>
      <c r="C26" s="241"/>
      <c r="D26" s="210"/>
      <c r="E26" s="210"/>
      <c r="F26" s="210"/>
      <c r="G26" s="210"/>
      <c r="H26" s="212"/>
      <c r="I26" s="210"/>
      <c r="J26" s="210"/>
      <c r="K26" s="210"/>
      <c r="L26" s="242"/>
    </row>
    <row r="27" spans="1:12" s="210" customFormat="1" ht="15.75" customHeight="1" x14ac:dyDescent="0.25">
      <c r="A27" s="793" t="s">
        <v>1785</v>
      </c>
      <c r="B27" s="793"/>
      <c r="C27" s="793"/>
      <c r="D27" s="793"/>
      <c r="E27" s="793"/>
      <c r="F27" s="793"/>
      <c r="G27" s="793"/>
      <c r="H27" s="793"/>
      <c r="I27" s="793"/>
      <c r="J27" s="793"/>
    </row>
    <row r="28" spans="1:12" s="210" customFormat="1" x14ac:dyDescent="0.25">
      <c r="A28" s="244"/>
      <c r="B28" s="245" t="s">
        <v>1786</v>
      </c>
      <c r="C28" s="245"/>
      <c r="D28" s="245"/>
      <c r="E28" s="245"/>
      <c r="F28" s="245"/>
      <c r="G28" s="245"/>
      <c r="H28" s="245"/>
      <c r="I28" s="245"/>
    </row>
    <row r="29" spans="1:12" s="210" customFormat="1" x14ac:dyDescent="0.25">
      <c r="A29" s="244"/>
      <c r="H29" s="212"/>
    </row>
    <row r="30" spans="1:12" s="210" customFormat="1" x14ac:dyDescent="0.25">
      <c r="A30" s="244"/>
      <c r="H30" s="212"/>
    </row>
    <row r="31" spans="1:12" s="210" customFormat="1" x14ac:dyDescent="0.25">
      <c r="A31" s="244"/>
      <c r="H31" s="212"/>
    </row>
    <row r="32" spans="1:12" s="210" customFormat="1" x14ac:dyDescent="0.25">
      <c r="A32" s="244"/>
      <c r="H32" s="212"/>
    </row>
    <row r="33" spans="1:8" s="210" customFormat="1" x14ac:dyDescent="0.25">
      <c r="A33" s="244"/>
      <c r="H33" s="212"/>
    </row>
    <row r="34" spans="1:8" s="210" customFormat="1" x14ac:dyDescent="0.25">
      <c r="A34" s="244"/>
      <c r="H34" s="212"/>
    </row>
    <row r="35" spans="1:8" s="210" customFormat="1" x14ac:dyDescent="0.25">
      <c r="A35" s="244"/>
      <c r="H35" s="212"/>
    </row>
    <row r="36" spans="1:8" s="210" customFormat="1" x14ac:dyDescent="0.25">
      <c r="A36" s="244"/>
      <c r="H36" s="212"/>
    </row>
    <row r="37" spans="1:8" s="210" customFormat="1" x14ac:dyDescent="0.25">
      <c r="A37" s="244"/>
      <c r="H37" s="212"/>
    </row>
    <row r="38" spans="1:8" s="210" customFormat="1" x14ac:dyDescent="0.25">
      <c r="A38" s="244"/>
      <c r="H38" s="212"/>
    </row>
    <row r="39" spans="1:8" s="210" customFormat="1" x14ac:dyDescent="0.25">
      <c r="A39" s="244"/>
      <c r="H39" s="212"/>
    </row>
    <row r="40" spans="1:8" s="210" customFormat="1" x14ac:dyDescent="0.25">
      <c r="A40" s="244"/>
      <c r="H40" s="212"/>
    </row>
    <row r="41" spans="1:8" s="210" customFormat="1" x14ac:dyDescent="0.25">
      <c r="A41" s="244"/>
      <c r="H41" s="212"/>
    </row>
    <row r="42" spans="1:8" s="210" customFormat="1" x14ac:dyDescent="0.25">
      <c r="A42" s="244"/>
      <c r="H42" s="212"/>
    </row>
    <row r="43" spans="1:8" s="210" customFormat="1" x14ac:dyDescent="0.25">
      <c r="A43" s="244"/>
      <c r="H43" s="212"/>
    </row>
    <row r="44" spans="1:8" s="210" customFormat="1" x14ac:dyDescent="0.25">
      <c r="A44" s="244"/>
      <c r="H44" s="212"/>
    </row>
    <row r="45" spans="1:8" s="210" customFormat="1" x14ac:dyDescent="0.25">
      <c r="A45" s="244"/>
      <c r="H45" s="212"/>
    </row>
    <row r="46" spans="1:8" s="210" customFormat="1" x14ac:dyDescent="0.25">
      <c r="A46" s="244"/>
      <c r="H46" s="212"/>
    </row>
    <row r="47" spans="1:8" s="210" customFormat="1" x14ac:dyDescent="0.25">
      <c r="A47" s="244"/>
      <c r="H47" s="212"/>
    </row>
    <row r="48" spans="1:8" s="210" customFormat="1" x14ac:dyDescent="0.25">
      <c r="A48" s="244"/>
      <c r="H48" s="212"/>
    </row>
    <row r="49" spans="1:8" s="210" customFormat="1" x14ac:dyDescent="0.25">
      <c r="A49" s="244"/>
      <c r="H49" s="212"/>
    </row>
    <row r="50" spans="1:8" s="210" customFormat="1" x14ac:dyDescent="0.25">
      <c r="A50" s="244"/>
      <c r="H50" s="212"/>
    </row>
    <row r="51" spans="1:8" s="210" customFormat="1" x14ac:dyDescent="0.25">
      <c r="A51" s="244"/>
      <c r="H51" s="212"/>
    </row>
    <row r="52" spans="1:8" s="210" customFormat="1" x14ac:dyDescent="0.25">
      <c r="A52" s="244"/>
      <c r="H52" s="212"/>
    </row>
    <row r="53" spans="1:8" s="210" customFormat="1" x14ac:dyDescent="0.25">
      <c r="A53" s="244"/>
      <c r="H53" s="212"/>
    </row>
    <row r="54" spans="1:8" s="210" customFormat="1" x14ac:dyDescent="0.25">
      <c r="A54" s="244"/>
      <c r="H54" s="212"/>
    </row>
    <row r="55" spans="1:8" s="210" customFormat="1" x14ac:dyDescent="0.25">
      <c r="A55" s="244"/>
      <c r="H55" s="212"/>
    </row>
    <row r="56" spans="1:8" s="210" customFormat="1" x14ac:dyDescent="0.25">
      <c r="A56" s="244"/>
      <c r="H56" s="212"/>
    </row>
    <row r="57" spans="1:8" s="210" customFormat="1" x14ac:dyDescent="0.25">
      <c r="A57" s="244"/>
      <c r="H57" s="212"/>
    </row>
    <row r="58" spans="1:8" s="210" customFormat="1" x14ac:dyDescent="0.25">
      <c r="A58" s="244"/>
      <c r="H58" s="212"/>
    </row>
    <row r="59" spans="1:8" s="210" customFormat="1" x14ac:dyDescent="0.25">
      <c r="A59" s="244"/>
      <c r="H59" s="212"/>
    </row>
    <row r="60" spans="1:8" s="210" customFormat="1" x14ac:dyDescent="0.25">
      <c r="A60" s="244"/>
      <c r="H60" s="212"/>
    </row>
    <row r="61" spans="1:8" s="210" customFormat="1" x14ac:dyDescent="0.25">
      <c r="A61" s="244"/>
      <c r="H61" s="212"/>
    </row>
    <row r="62" spans="1:8" s="210" customFormat="1" x14ac:dyDescent="0.25">
      <c r="A62" s="244"/>
      <c r="H62" s="212"/>
    </row>
    <row r="63" spans="1:8" s="210" customFormat="1" x14ac:dyDescent="0.25">
      <c r="A63" s="244"/>
      <c r="H63" s="212"/>
    </row>
    <row r="64" spans="1:8" s="210" customFormat="1" x14ac:dyDescent="0.25">
      <c r="A64" s="244"/>
      <c r="H64" s="212"/>
    </row>
    <row r="65" spans="1:8" s="210" customFormat="1" x14ac:dyDescent="0.25">
      <c r="A65" s="244"/>
      <c r="H65" s="212"/>
    </row>
    <row r="66" spans="1:8" s="210" customFormat="1" x14ac:dyDescent="0.25">
      <c r="A66" s="244"/>
      <c r="H66" s="212"/>
    </row>
    <row r="67" spans="1:8" s="210" customFormat="1" x14ac:dyDescent="0.25">
      <c r="A67" s="244"/>
      <c r="H67" s="212"/>
    </row>
    <row r="68" spans="1:8" s="210" customFormat="1" x14ac:dyDescent="0.25">
      <c r="A68" s="244"/>
      <c r="H68" s="212"/>
    </row>
    <row r="69" spans="1:8" s="210" customFormat="1" x14ac:dyDescent="0.25">
      <c r="A69" s="244"/>
      <c r="H69" s="212"/>
    </row>
    <row r="70" spans="1:8" s="210" customFormat="1" x14ac:dyDescent="0.25">
      <c r="A70" s="244"/>
      <c r="H70" s="212"/>
    </row>
    <row r="71" spans="1:8" s="210" customFormat="1" x14ac:dyDescent="0.25">
      <c r="A71" s="244"/>
      <c r="H71" s="212"/>
    </row>
    <row r="72" spans="1:8" s="210" customFormat="1" x14ac:dyDescent="0.25">
      <c r="A72" s="244"/>
      <c r="H72" s="212"/>
    </row>
    <row r="73" spans="1:8" s="210" customFormat="1" x14ac:dyDescent="0.25">
      <c r="A73" s="244"/>
      <c r="H73" s="212"/>
    </row>
    <row r="74" spans="1:8" s="210" customFormat="1" x14ac:dyDescent="0.25">
      <c r="A74" s="244"/>
      <c r="H74" s="212"/>
    </row>
    <row r="75" spans="1:8" s="210" customFormat="1" x14ac:dyDescent="0.25">
      <c r="A75" s="244"/>
      <c r="H75" s="212"/>
    </row>
    <row r="76" spans="1:8" s="210" customFormat="1" x14ac:dyDescent="0.25">
      <c r="A76" s="244"/>
      <c r="H76" s="212"/>
    </row>
    <row r="77" spans="1:8" s="210" customFormat="1" x14ac:dyDescent="0.25">
      <c r="A77" s="244"/>
      <c r="H77" s="212"/>
    </row>
    <row r="78" spans="1:8" s="210" customFormat="1" x14ac:dyDescent="0.25">
      <c r="A78" s="244"/>
      <c r="H78" s="212"/>
    </row>
    <row r="79" spans="1:8" s="210" customFormat="1" x14ac:dyDescent="0.25">
      <c r="A79" s="244"/>
      <c r="H79" s="212"/>
    </row>
    <row r="80" spans="1:8" s="210" customFormat="1" x14ac:dyDescent="0.25">
      <c r="A80" s="244"/>
      <c r="H80" s="212"/>
    </row>
    <row r="81" spans="1:8" s="210" customFormat="1" x14ac:dyDescent="0.25">
      <c r="A81" s="244"/>
      <c r="H81" s="212"/>
    </row>
    <row r="82" spans="1:8" s="210" customFormat="1" x14ac:dyDescent="0.25">
      <c r="A82" s="244"/>
      <c r="H82" s="212"/>
    </row>
    <row r="83" spans="1:8" s="210" customFormat="1" x14ac:dyDescent="0.25">
      <c r="A83" s="244"/>
      <c r="H83" s="212"/>
    </row>
    <row r="84" spans="1:8" s="210" customFormat="1" x14ac:dyDescent="0.25">
      <c r="A84" s="244"/>
      <c r="H84" s="212"/>
    </row>
    <row r="85" spans="1:8" s="210" customFormat="1" x14ac:dyDescent="0.25">
      <c r="A85" s="244"/>
      <c r="H85" s="212"/>
    </row>
    <row r="86" spans="1:8" s="210" customFormat="1" x14ac:dyDescent="0.25">
      <c r="A86" s="244"/>
      <c r="H86" s="212"/>
    </row>
    <row r="87" spans="1:8" s="210" customFormat="1" x14ac:dyDescent="0.25">
      <c r="A87" s="244"/>
      <c r="H87" s="212"/>
    </row>
    <row r="88" spans="1:8" s="210" customFormat="1" x14ac:dyDescent="0.25">
      <c r="A88" s="244"/>
      <c r="H88" s="212"/>
    </row>
    <row r="89" spans="1:8" s="210" customFormat="1" x14ac:dyDescent="0.25">
      <c r="A89" s="244"/>
      <c r="H89" s="212"/>
    </row>
    <row r="90" spans="1:8" s="210" customFormat="1" x14ac:dyDescent="0.25">
      <c r="A90" s="244"/>
      <c r="H90" s="212"/>
    </row>
    <row r="91" spans="1:8" s="210" customFormat="1" x14ac:dyDescent="0.25">
      <c r="A91" s="244"/>
      <c r="H91" s="212"/>
    </row>
    <row r="92" spans="1:8" s="210" customFormat="1" x14ac:dyDescent="0.25">
      <c r="A92" s="244"/>
      <c r="H92" s="212"/>
    </row>
    <row r="93" spans="1:8" s="210" customFormat="1" x14ac:dyDescent="0.25">
      <c r="A93" s="244"/>
      <c r="H93" s="212"/>
    </row>
    <row r="94" spans="1:8" s="210" customFormat="1" x14ac:dyDescent="0.25">
      <c r="A94" s="244"/>
      <c r="H94" s="212"/>
    </row>
    <row r="95" spans="1:8" s="210" customFormat="1" x14ac:dyDescent="0.25">
      <c r="A95" s="244"/>
      <c r="H95" s="212"/>
    </row>
    <row r="96" spans="1:8" s="210" customFormat="1" x14ac:dyDescent="0.25">
      <c r="A96" s="244"/>
      <c r="H96" s="212"/>
    </row>
    <row r="97" spans="1:8" s="210" customFormat="1" x14ac:dyDescent="0.25">
      <c r="A97" s="244"/>
      <c r="H97" s="212"/>
    </row>
    <row r="98" spans="1:8" s="210" customFormat="1" x14ac:dyDescent="0.25">
      <c r="A98" s="244"/>
      <c r="H98" s="212"/>
    </row>
    <row r="99" spans="1:8" s="210" customFormat="1" x14ac:dyDescent="0.25">
      <c r="A99" s="244"/>
      <c r="H99" s="212"/>
    </row>
    <row r="100" spans="1:8" s="210" customFormat="1" x14ac:dyDescent="0.25">
      <c r="A100" s="244"/>
      <c r="H100" s="212"/>
    </row>
    <row r="101" spans="1:8" s="210" customFormat="1" x14ac:dyDescent="0.25">
      <c r="A101" s="244"/>
      <c r="H101" s="212"/>
    </row>
    <row r="102" spans="1:8" s="210" customFormat="1" x14ac:dyDescent="0.25">
      <c r="A102" s="244"/>
      <c r="H102" s="212"/>
    </row>
    <row r="103" spans="1:8" s="210" customFormat="1" x14ac:dyDescent="0.25">
      <c r="A103" s="244"/>
      <c r="H103" s="212"/>
    </row>
    <row r="104" spans="1:8" s="210" customFormat="1" x14ac:dyDescent="0.25">
      <c r="A104" s="244"/>
      <c r="H104" s="212"/>
    </row>
    <row r="105" spans="1:8" s="210" customFormat="1" x14ac:dyDescent="0.25">
      <c r="A105" s="244"/>
      <c r="H105" s="212"/>
    </row>
    <row r="106" spans="1:8" s="210" customFormat="1" x14ac:dyDescent="0.25">
      <c r="A106" s="244"/>
      <c r="H106" s="212"/>
    </row>
    <row r="107" spans="1:8" s="210" customFormat="1" x14ac:dyDescent="0.25">
      <c r="A107" s="244"/>
      <c r="H107" s="212"/>
    </row>
    <row r="108" spans="1:8" s="210" customFormat="1" x14ac:dyDescent="0.25">
      <c r="A108" s="244"/>
      <c r="H108" s="212"/>
    </row>
    <row r="109" spans="1:8" s="210" customFormat="1" x14ac:dyDescent="0.25">
      <c r="A109" s="244"/>
      <c r="H109" s="212"/>
    </row>
    <row r="110" spans="1:8" s="210" customFormat="1" x14ac:dyDescent="0.25">
      <c r="A110" s="244"/>
      <c r="H110" s="212"/>
    </row>
  </sheetData>
  <mergeCells count="28">
    <mergeCell ref="A16:A25"/>
    <mergeCell ref="A27:J27"/>
    <mergeCell ref="G10:G12"/>
    <mergeCell ref="H10:H12"/>
    <mergeCell ref="I10:I12"/>
    <mergeCell ref="J10:J12"/>
    <mergeCell ref="K10:K12"/>
    <mergeCell ref="A14:A15"/>
    <mergeCell ref="A10:A12"/>
    <mergeCell ref="B10:B12"/>
    <mergeCell ref="C10:C12"/>
    <mergeCell ref="D10:D12"/>
    <mergeCell ref="E10:E12"/>
    <mergeCell ref="F10:F12"/>
    <mergeCell ref="A8:A9"/>
    <mergeCell ref="C8:G8"/>
    <mergeCell ref="K8:K9"/>
    <mergeCell ref="A1:B1"/>
    <mergeCell ref="C1:K1"/>
    <mergeCell ref="A2:B2"/>
    <mergeCell ref="C2:K2"/>
    <mergeCell ref="A3:B3"/>
    <mergeCell ref="C3:K3"/>
    <mergeCell ref="A4:B4"/>
    <mergeCell ref="C4:K4"/>
    <mergeCell ref="A5:B5"/>
    <mergeCell ref="C5:K5"/>
    <mergeCell ref="A7:K7"/>
  </mergeCells>
  <pageMargins left="0.70866141732283472" right="0.70866141732283472" top="0.82677165354330717" bottom="0.74803149606299213" header="0.31496062992125984" footer="0.31496062992125984"/>
  <pageSetup scale="38" fitToHeight="2" orientation="landscape" r:id="rId1"/>
  <headerFooter>
    <oddHeader>&amp;L&amp;G&amp;C&amp;14Matriz de Indicadores para Resultados&amp;R&amp;G</oddHeader>
    <oddFooter>&amp;R&amp;P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90" zoomScaleNormal="90" workbookViewId="0">
      <selection activeCell="G17" sqref="G17"/>
    </sheetView>
  </sheetViews>
  <sheetFormatPr baseColWidth="10" defaultRowHeight="15.75" x14ac:dyDescent="0.25"/>
  <cols>
    <col min="1" max="1" width="18.5703125" style="7" customWidth="1"/>
    <col min="2" max="2" width="35" customWidth="1"/>
    <col min="3" max="3" width="34.5703125" customWidth="1"/>
    <col min="4" max="4" width="37.140625" customWidth="1"/>
    <col min="5" max="6" width="18" customWidth="1"/>
    <col min="7" max="7" width="15.7109375" customWidth="1"/>
    <col min="8" max="8" width="16.140625" customWidth="1"/>
    <col min="9" max="9" width="20" customWidth="1"/>
    <col min="10" max="10" width="27.42578125" customWidth="1"/>
    <col min="11" max="11" width="26.85546875" customWidth="1"/>
    <col min="257" max="257" width="18.5703125" customWidth="1"/>
    <col min="258" max="258" width="35" customWidth="1"/>
    <col min="259" max="259" width="34.5703125" customWidth="1"/>
    <col min="260" max="260" width="37.140625" customWidth="1"/>
    <col min="261" max="262" width="18" customWidth="1"/>
    <col min="263" max="263" width="15.7109375" customWidth="1"/>
    <col min="264" max="264" width="16.140625" customWidth="1"/>
    <col min="265" max="265" width="20" customWidth="1"/>
    <col min="266" max="266" width="27.42578125" customWidth="1"/>
    <col min="267" max="267" width="26.85546875" customWidth="1"/>
    <col min="513" max="513" width="18.5703125" customWidth="1"/>
    <col min="514" max="514" width="35" customWidth="1"/>
    <col min="515" max="515" width="34.5703125" customWidth="1"/>
    <col min="516" max="516" width="37.140625" customWidth="1"/>
    <col min="517" max="518" width="18" customWidth="1"/>
    <col min="519" max="519" width="15.7109375" customWidth="1"/>
    <col min="520" max="520" width="16.140625" customWidth="1"/>
    <col min="521" max="521" width="20" customWidth="1"/>
    <col min="522" max="522" width="27.42578125" customWidth="1"/>
    <col min="523" max="523" width="26.85546875" customWidth="1"/>
    <col min="769" max="769" width="18.5703125" customWidth="1"/>
    <col min="770" max="770" width="35" customWidth="1"/>
    <col min="771" max="771" width="34.5703125" customWidth="1"/>
    <col min="772" max="772" width="37.140625" customWidth="1"/>
    <col min="773" max="774" width="18" customWidth="1"/>
    <col min="775" max="775" width="15.7109375" customWidth="1"/>
    <col min="776" max="776" width="16.140625" customWidth="1"/>
    <col min="777" max="777" width="20" customWidth="1"/>
    <col min="778" max="778" width="27.42578125" customWidth="1"/>
    <col min="779" max="779" width="26.85546875" customWidth="1"/>
    <col min="1025" max="1025" width="18.5703125" customWidth="1"/>
    <col min="1026" max="1026" width="35" customWidth="1"/>
    <col min="1027" max="1027" width="34.5703125" customWidth="1"/>
    <col min="1028" max="1028" width="37.140625" customWidth="1"/>
    <col min="1029" max="1030" width="18" customWidth="1"/>
    <col min="1031" max="1031" width="15.7109375" customWidth="1"/>
    <col min="1032" max="1032" width="16.140625" customWidth="1"/>
    <col min="1033" max="1033" width="20" customWidth="1"/>
    <col min="1034" max="1034" width="27.42578125" customWidth="1"/>
    <col min="1035" max="1035" width="26.85546875" customWidth="1"/>
    <col min="1281" max="1281" width="18.5703125" customWidth="1"/>
    <col min="1282" max="1282" width="35" customWidth="1"/>
    <col min="1283" max="1283" width="34.5703125" customWidth="1"/>
    <col min="1284" max="1284" width="37.140625" customWidth="1"/>
    <col min="1285" max="1286" width="18" customWidth="1"/>
    <col min="1287" max="1287" width="15.7109375" customWidth="1"/>
    <col min="1288" max="1288" width="16.140625" customWidth="1"/>
    <col min="1289" max="1289" width="20" customWidth="1"/>
    <col min="1290" max="1290" width="27.42578125" customWidth="1"/>
    <col min="1291" max="1291" width="26.85546875" customWidth="1"/>
    <col min="1537" max="1537" width="18.5703125" customWidth="1"/>
    <col min="1538" max="1538" width="35" customWidth="1"/>
    <col min="1539" max="1539" width="34.5703125" customWidth="1"/>
    <col min="1540" max="1540" width="37.140625" customWidth="1"/>
    <col min="1541" max="1542" width="18" customWidth="1"/>
    <col min="1543" max="1543" width="15.7109375" customWidth="1"/>
    <col min="1544" max="1544" width="16.140625" customWidth="1"/>
    <col min="1545" max="1545" width="20" customWidth="1"/>
    <col min="1546" max="1546" width="27.42578125" customWidth="1"/>
    <col min="1547" max="1547" width="26.85546875" customWidth="1"/>
    <col min="1793" max="1793" width="18.5703125" customWidth="1"/>
    <col min="1794" max="1794" width="35" customWidth="1"/>
    <col min="1795" max="1795" width="34.5703125" customWidth="1"/>
    <col min="1796" max="1796" width="37.140625" customWidth="1"/>
    <col min="1797" max="1798" width="18" customWidth="1"/>
    <col min="1799" max="1799" width="15.7109375" customWidth="1"/>
    <col min="1800" max="1800" width="16.140625" customWidth="1"/>
    <col min="1801" max="1801" width="20" customWidth="1"/>
    <col min="1802" max="1802" width="27.42578125" customWidth="1"/>
    <col min="1803" max="1803" width="26.85546875" customWidth="1"/>
    <col min="2049" max="2049" width="18.5703125" customWidth="1"/>
    <col min="2050" max="2050" width="35" customWidth="1"/>
    <col min="2051" max="2051" width="34.5703125" customWidth="1"/>
    <col min="2052" max="2052" width="37.140625" customWidth="1"/>
    <col min="2053" max="2054" width="18" customWidth="1"/>
    <col min="2055" max="2055" width="15.7109375" customWidth="1"/>
    <col min="2056" max="2056" width="16.140625" customWidth="1"/>
    <col min="2057" max="2057" width="20" customWidth="1"/>
    <col min="2058" max="2058" width="27.42578125" customWidth="1"/>
    <col min="2059" max="2059" width="26.85546875" customWidth="1"/>
    <col min="2305" max="2305" width="18.5703125" customWidth="1"/>
    <col min="2306" max="2306" width="35" customWidth="1"/>
    <col min="2307" max="2307" width="34.5703125" customWidth="1"/>
    <col min="2308" max="2308" width="37.140625" customWidth="1"/>
    <col min="2309" max="2310" width="18" customWidth="1"/>
    <col min="2311" max="2311" width="15.7109375" customWidth="1"/>
    <col min="2312" max="2312" width="16.140625" customWidth="1"/>
    <col min="2313" max="2313" width="20" customWidth="1"/>
    <col min="2314" max="2314" width="27.42578125" customWidth="1"/>
    <col min="2315" max="2315" width="26.85546875" customWidth="1"/>
    <col min="2561" max="2561" width="18.5703125" customWidth="1"/>
    <col min="2562" max="2562" width="35" customWidth="1"/>
    <col min="2563" max="2563" width="34.5703125" customWidth="1"/>
    <col min="2564" max="2564" width="37.140625" customWidth="1"/>
    <col min="2565" max="2566" width="18" customWidth="1"/>
    <col min="2567" max="2567" width="15.7109375" customWidth="1"/>
    <col min="2568" max="2568" width="16.140625" customWidth="1"/>
    <col min="2569" max="2569" width="20" customWidth="1"/>
    <col min="2570" max="2570" width="27.42578125" customWidth="1"/>
    <col min="2571" max="2571" width="26.85546875" customWidth="1"/>
    <col min="2817" max="2817" width="18.5703125" customWidth="1"/>
    <col min="2818" max="2818" width="35" customWidth="1"/>
    <col min="2819" max="2819" width="34.5703125" customWidth="1"/>
    <col min="2820" max="2820" width="37.140625" customWidth="1"/>
    <col min="2821" max="2822" width="18" customWidth="1"/>
    <col min="2823" max="2823" width="15.7109375" customWidth="1"/>
    <col min="2824" max="2824" width="16.140625" customWidth="1"/>
    <col min="2825" max="2825" width="20" customWidth="1"/>
    <col min="2826" max="2826" width="27.42578125" customWidth="1"/>
    <col min="2827" max="2827" width="26.85546875" customWidth="1"/>
    <col min="3073" max="3073" width="18.5703125" customWidth="1"/>
    <col min="3074" max="3074" width="35" customWidth="1"/>
    <col min="3075" max="3075" width="34.5703125" customWidth="1"/>
    <col min="3076" max="3076" width="37.140625" customWidth="1"/>
    <col min="3077" max="3078" width="18" customWidth="1"/>
    <col min="3079" max="3079" width="15.7109375" customWidth="1"/>
    <col min="3080" max="3080" width="16.140625" customWidth="1"/>
    <col min="3081" max="3081" width="20" customWidth="1"/>
    <col min="3082" max="3082" width="27.42578125" customWidth="1"/>
    <col min="3083" max="3083" width="26.85546875" customWidth="1"/>
    <col min="3329" max="3329" width="18.5703125" customWidth="1"/>
    <col min="3330" max="3330" width="35" customWidth="1"/>
    <col min="3331" max="3331" width="34.5703125" customWidth="1"/>
    <col min="3332" max="3332" width="37.140625" customWidth="1"/>
    <col min="3333" max="3334" width="18" customWidth="1"/>
    <col min="3335" max="3335" width="15.7109375" customWidth="1"/>
    <col min="3336" max="3336" width="16.140625" customWidth="1"/>
    <col min="3337" max="3337" width="20" customWidth="1"/>
    <col min="3338" max="3338" width="27.42578125" customWidth="1"/>
    <col min="3339" max="3339" width="26.85546875" customWidth="1"/>
    <col min="3585" max="3585" width="18.5703125" customWidth="1"/>
    <col min="3586" max="3586" width="35" customWidth="1"/>
    <col min="3587" max="3587" width="34.5703125" customWidth="1"/>
    <col min="3588" max="3588" width="37.140625" customWidth="1"/>
    <col min="3589" max="3590" width="18" customWidth="1"/>
    <col min="3591" max="3591" width="15.7109375" customWidth="1"/>
    <col min="3592" max="3592" width="16.140625" customWidth="1"/>
    <col min="3593" max="3593" width="20" customWidth="1"/>
    <col min="3594" max="3594" width="27.42578125" customWidth="1"/>
    <col min="3595" max="3595" width="26.85546875" customWidth="1"/>
    <col min="3841" max="3841" width="18.5703125" customWidth="1"/>
    <col min="3842" max="3842" width="35" customWidth="1"/>
    <col min="3843" max="3843" width="34.5703125" customWidth="1"/>
    <col min="3844" max="3844" width="37.140625" customWidth="1"/>
    <col min="3845" max="3846" width="18" customWidth="1"/>
    <col min="3847" max="3847" width="15.7109375" customWidth="1"/>
    <col min="3848" max="3848" width="16.140625" customWidth="1"/>
    <col min="3849" max="3849" width="20" customWidth="1"/>
    <col min="3850" max="3850" width="27.42578125" customWidth="1"/>
    <col min="3851" max="3851" width="26.85546875" customWidth="1"/>
    <col min="4097" max="4097" width="18.5703125" customWidth="1"/>
    <col min="4098" max="4098" width="35" customWidth="1"/>
    <col min="4099" max="4099" width="34.5703125" customWidth="1"/>
    <col min="4100" max="4100" width="37.140625" customWidth="1"/>
    <col min="4101" max="4102" width="18" customWidth="1"/>
    <col min="4103" max="4103" width="15.7109375" customWidth="1"/>
    <col min="4104" max="4104" width="16.140625" customWidth="1"/>
    <col min="4105" max="4105" width="20" customWidth="1"/>
    <col min="4106" max="4106" width="27.42578125" customWidth="1"/>
    <col min="4107" max="4107" width="26.85546875" customWidth="1"/>
    <col min="4353" max="4353" width="18.5703125" customWidth="1"/>
    <col min="4354" max="4354" width="35" customWidth="1"/>
    <col min="4355" max="4355" width="34.5703125" customWidth="1"/>
    <col min="4356" max="4356" width="37.140625" customWidth="1"/>
    <col min="4357" max="4358" width="18" customWidth="1"/>
    <col min="4359" max="4359" width="15.7109375" customWidth="1"/>
    <col min="4360" max="4360" width="16.140625" customWidth="1"/>
    <col min="4361" max="4361" width="20" customWidth="1"/>
    <col min="4362" max="4362" width="27.42578125" customWidth="1"/>
    <col min="4363" max="4363" width="26.85546875" customWidth="1"/>
    <col min="4609" max="4609" width="18.5703125" customWidth="1"/>
    <col min="4610" max="4610" width="35" customWidth="1"/>
    <col min="4611" max="4611" width="34.5703125" customWidth="1"/>
    <col min="4612" max="4612" width="37.140625" customWidth="1"/>
    <col min="4613" max="4614" width="18" customWidth="1"/>
    <col min="4615" max="4615" width="15.7109375" customWidth="1"/>
    <col min="4616" max="4616" width="16.140625" customWidth="1"/>
    <col min="4617" max="4617" width="20" customWidth="1"/>
    <col min="4618" max="4618" width="27.42578125" customWidth="1"/>
    <col min="4619" max="4619" width="26.85546875" customWidth="1"/>
    <col min="4865" max="4865" width="18.5703125" customWidth="1"/>
    <col min="4866" max="4866" width="35" customWidth="1"/>
    <col min="4867" max="4867" width="34.5703125" customWidth="1"/>
    <col min="4868" max="4868" width="37.140625" customWidth="1"/>
    <col min="4869" max="4870" width="18" customWidth="1"/>
    <col min="4871" max="4871" width="15.7109375" customWidth="1"/>
    <col min="4872" max="4872" width="16.140625" customWidth="1"/>
    <col min="4873" max="4873" width="20" customWidth="1"/>
    <col min="4874" max="4874" width="27.42578125" customWidth="1"/>
    <col min="4875" max="4875" width="26.85546875" customWidth="1"/>
    <col min="5121" max="5121" width="18.5703125" customWidth="1"/>
    <col min="5122" max="5122" width="35" customWidth="1"/>
    <col min="5123" max="5123" width="34.5703125" customWidth="1"/>
    <col min="5124" max="5124" width="37.140625" customWidth="1"/>
    <col min="5125" max="5126" width="18" customWidth="1"/>
    <col min="5127" max="5127" width="15.7109375" customWidth="1"/>
    <col min="5128" max="5128" width="16.140625" customWidth="1"/>
    <col min="5129" max="5129" width="20" customWidth="1"/>
    <col min="5130" max="5130" width="27.42578125" customWidth="1"/>
    <col min="5131" max="5131" width="26.85546875" customWidth="1"/>
    <col min="5377" max="5377" width="18.5703125" customWidth="1"/>
    <col min="5378" max="5378" width="35" customWidth="1"/>
    <col min="5379" max="5379" width="34.5703125" customWidth="1"/>
    <col min="5380" max="5380" width="37.140625" customWidth="1"/>
    <col min="5381" max="5382" width="18" customWidth="1"/>
    <col min="5383" max="5383" width="15.7109375" customWidth="1"/>
    <col min="5384" max="5384" width="16.140625" customWidth="1"/>
    <col min="5385" max="5385" width="20" customWidth="1"/>
    <col min="5386" max="5386" width="27.42578125" customWidth="1"/>
    <col min="5387" max="5387" width="26.85546875" customWidth="1"/>
    <col min="5633" max="5633" width="18.5703125" customWidth="1"/>
    <col min="5634" max="5634" width="35" customWidth="1"/>
    <col min="5635" max="5635" width="34.5703125" customWidth="1"/>
    <col min="5636" max="5636" width="37.140625" customWidth="1"/>
    <col min="5637" max="5638" width="18" customWidth="1"/>
    <col min="5639" max="5639" width="15.7109375" customWidth="1"/>
    <col min="5640" max="5640" width="16.140625" customWidth="1"/>
    <col min="5641" max="5641" width="20" customWidth="1"/>
    <col min="5642" max="5642" width="27.42578125" customWidth="1"/>
    <col min="5643" max="5643" width="26.85546875" customWidth="1"/>
    <col min="5889" max="5889" width="18.5703125" customWidth="1"/>
    <col min="5890" max="5890" width="35" customWidth="1"/>
    <col min="5891" max="5891" width="34.5703125" customWidth="1"/>
    <col min="5892" max="5892" width="37.140625" customWidth="1"/>
    <col min="5893" max="5894" width="18" customWidth="1"/>
    <col min="5895" max="5895" width="15.7109375" customWidth="1"/>
    <col min="5896" max="5896" width="16.140625" customWidth="1"/>
    <col min="5897" max="5897" width="20" customWidth="1"/>
    <col min="5898" max="5898" width="27.42578125" customWidth="1"/>
    <col min="5899" max="5899" width="26.85546875" customWidth="1"/>
    <col min="6145" max="6145" width="18.5703125" customWidth="1"/>
    <col min="6146" max="6146" width="35" customWidth="1"/>
    <col min="6147" max="6147" width="34.5703125" customWidth="1"/>
    <col min="6148" max="6148" width="37.140625" customWidth="1"/>
    <col min="6149" max="6150" width="18" customWidth="1"/>
    <col min="6151" max="6151" width="15.7109375" customWidth="1"/>
    <col min="6152" max="6152" width="16.140625" customWidth="1"/>
    <col min="6153" max="6153" width="20" customWidth="1"/>
    <col min="6154" max="6154" width="27.42578125" customWidth="1"/>
    <col min="6155" max="6155" width="26.85546875" customWidth="1"/>
    <col min="6401" max="6401" width="18.5703125" customWidth="1"/>
    <col min="6402" max="6402" width="35" customWidth="1"/>
    <col min="6403" max="6403" width="34.5703125" customWidth="1"/>
    <col min="6404" max="6404" width="37.140625" customWidth="1"/>
    <col min="6405" max="6406" width="18" customWidth="1"/>
    <col min="6407" max="6407" width="15.7109375" customWidth="1"/>
    <col min="6408" max="6408" width="16.140625" customWidth="1"/>
    <col min="6409" max="6409" width="20" customWidth="1"/>
    <col min="6410" max="6410" width="27.42578125" customWidth="1"/>
    <col min="6411" max="6411" width="26.85546875" customWidth="1"/>
    <col min="6657" max="6657" width="18.5703125" customWidth="1"/>
    <col min="6658" max="6658" width="35" customWidth="1"/>
    <col min="6659" max="6659" width="34.5703125" customWidth="1"/>
    <col min="6660" max="6660" width="37.140625" customWidth="1"/>
    <col min="6661" max="6662" width="18" customWidth="1"/>
    <col min="6663" max="6663" width="15.7109375" customWidth="1"/>
    <col min="6664" max="6664" width="16.140625" customWidth="1"/>
    <col min="6665" max="6665" width="20" customWidth="1"/>
    <col min="6666" max="6666" width="27.42578125" customWidth="1"/>
    <col min="6667" max="6667" width="26.85546875" customWidth="1"/>
    <col min="6913" max="6913" width="18.5703125" customWidth="1"/>
    <col min="6914" max="6914" width="35" customWidth="1"/>
    <col min="6915" max="6915" width="34.5703125" customWidth="1"/>
    <col min="6916" max="6916" width="37.140625" customWidth="1"/>
    <col min="6917" max="6918" width="18" customWidth="1"/>
    <col min="6919" max="6919" width="15.7109375" customWidth="1"/>
    <col min="6920" max="6920" width="16.140625" customWidth="1"/>
    <col min="6921" max="6921" width="20" customWidth="1"/>
    <col min="6922" max="6922" width="27.42578125" customWidth="1"/>
    <col min="6923" max="6923" width="26.85546875" customWidth="1"/>
    <col min="7169" max="7169" width="18.5703125" customWidth="1"/>
    <col min="7170" max="7170" width="35" customWidth="1"/>
    <col min="7171" max="7171" width="34.5703125" customWidth="1"/>
    <col min="7172" max="7172" width="37.140625" customWidth="1"/>
    <col min="7173" max="7174" width="18" customWidth="1"/>
    <col min="7175" max="7175" width="15.7109375" customWidth="1"/>
    <col min="7176" max="7176" width="16.140625" customWidth="1"/>
    <col min="7177" max="7177" width="20" customWidth="1"/>
    <col min="7178" max="7178" width="27.42578125" customWidth="1"/>
    <col min="7179" max="7179" width="26.85546875" customWidth="1"/>
    <col min="7425" max="7425" width="18.5703125" customWidth="1"/>
    <col min="7426" max="7426" width="35" customWidth="1"/>
    <col min="7427" max="7427" width="34.5703125" customWidth="1"/>
    <col min="7428" max="7428" width="37.140625" customWidth="1"/>
    <col min="7429" max="7430" width="18" customWidth="1"/>
    <col min="7431" max="7431" width="15.7109375" customWidth="1"/>
    <col min="7432" max="7432" width="16.140625" customWidth="1"/>
    <col min="7433" max="7433" width="20" customWidth="1"/>
    <col min="7434" max="7434" width="27.42578125" customWidth="1"/>
    <col min="7435" max="7435" width="26.85546875" customWidth="1"/>
    <col min="7681" max="7681" width="18.5703125" customWidth="1"/>
    <col min="7682" max="7682" width="35" customWidth="1"/>
    <col min="7683" max="7683" width="34.5703125" customWidth="1"/>
    <col min="7684" max="7684" width="37.140625" customWidth="1"/>
    <col min="7685" max="7686" width="18" customWidth="1"/>
    <col min="7687" max="7687" width="15.7109375" customWidth="1"/>
    <col min="7688" max="7688" width="16.140625" customWidth="1"/>
    <col min="7689" max="7689" width="20" customWidth="1"/>
    <col min="7690" max="7690" width="27.42578125" customWidth="1"/>
    <col min="7691" max="7691" width="26.85546875" customWidth="1"/>
    <col min="7937" max="7937" width="18.5703125" customWidth="1"/>
    <col min="7938" max="7938" width="35" customWidth="1"/>
    <col min="7939" max="7939" width="34.5703125" customWidth="1"/>
    <col min="7940" max="7940" width="37.140625" customWidth="1"/>
    <col min="7941" max="7942" width="18" customWidth="1"/>
    <col min="7943" max="7943" width="15.7109375" customWidth="1"/>
    <col min="7944" max="7944" width="16.140625" customWidth="1"/>
    <col min="7945" max="7945" width="20" customWidth="1"/>
    <col min="7946" max="7946" width="27.42578125" customWidth="1"/>
    <col min="7947" max="7947" width="26.85546875" customWidth="1"/>
    <col min="8193" max="8193" width="18.5703125" customWidth="1"/>
    <col min="8194" max="8194" width="35" customWidth="1"/>
    <col min="8195" max="8195" width="34.5703125" customWidth="1"/>
    <col min="8196" max="8196" width="37.140625" customWidth="1"/>
    <col min="8197" max="8198" width="18" customWidth="1"/>
    <col min="8199" max="8199" width="15.7109375" customWidth="1"/>
    <col min="8200" max="8200" width="16.140625" customWidth="1"/>
    <col min="8201" max="8201" width="20" customWidth="1"/>
    <col min="8202" max="8202" width="27.42578125" customWidth="1"/>
    <col min="8203" max="8203" width="26.85546875" customWidth="1"/>
    <col min="8449" max="8449" width="18.5703125" customWidth="1"/>
    <col min="8450" max="8450" width="35" customWidth="1"/>
    <col min="8451" max="8451" width="34.5703125" customWidth="1"/>
    <col min="8452" max="8452" width="37.140625" customWidth="1"/>
    <col min="8453" max="8454" width="18" customWidth="1"/>
    <col min="8455" max="8455" width="15.7109375" customWidth="1"/>
    <col min="8456" max="8456" width="16.140625" customWidth="1"/>
    <col min="8457" max="8457" width="20" customWidth="1"/>
    <col min="8458" max="8458" width="27.42578125" customWidth="1"/>
    <col min="8459" max="8459" width="26.85546875" customWidth="1"/>
    <col min="8705" max="8705" width="18.5703125" customWidth="1"/>
    <col min="8706" max="8706" width="35" customWidth="1"/>
    <col min="8707" max="8707" width="34.5703125" customWidth="1"/>
    <col min="8708" max="8708" width="37.140625" customWidth="1"/>
    <col min="8709" max="8710" width="18" customWidth="1"/>
    <col min="8711" max="8711" width="15.7109375" customWidth="1"/>
    <col min="8712" max="8712" width="16.140625" customWidth="1"/>
    <col min="8713" max="8713" width="20" customWidth="1"/>
    <col min="8714" max="8714" width="27.42578125" customWidth="1"/>
    <col min="8715" max="8715" width="26.85546875" customWidth="1"/>
    <col min="8961" max="8961" width="18.5703125" customWidth="1"/>
    <col min="8962" max="8962" width="35" customWidth="1"/>
    <col min="8963" max="8963" width="34.5703125" customWidth="1"/>
    <col min="8964" max="8964" width="37.140625" customWidth="1"/>
    <col min="8965" max="8966" width="18" customWidth="1"/>
    <col min="8967" max="8967" width="15.7109375" customWidth="1"/>
    <col min="8968" max="8968" width="16.140625" customWidth="1"/>
    <col min="8969" max="8969" width="20" customWidth="1"/>
    <col min="8970" max="8970" width="27.42578125" customWidth="1"/>
    <col min="8971" max="8971" width="26.85546875" customWidth="1"/>
    <col min="9217" max="9217" width="18.5703125" customWidth="1"/>
    <col min="9218" max="9218" width="35" customWidth="1"/>
    <col min="9219" max="9219" width="34.5703125" customWidth="1"/>
    <col min="9220" max="9220" width="37.140625" customWidth="1"/>
    <col min="9221" max="9222" width="18" customWidth="1"/>
    <col min="9223" max="9223" width="15.7109375" customWidth="1"/>
    <col min="9224" max="9224" width="16.140625" customWidth="1"/>
    <col min="9225" max="9225" width="20" customWidth="1"/>
    <col min="9226" max="9226" width="27.42578125" customWidth="1"/>
    <col min="9227" max="9227" width="26.85546875" customWidth="1"/>
    <col min="9473" max="9473" width="18.5703125" customWidth="1"/>
    <col min="9474" max="9474" width="35" customWidth="1"/>
    <col min="9475" max="9475" width="34.5703125" customWidth="1"/>
    <col min="9476" max="9476" width="37.140625" customWidth="1"/>
    <col min="9477" max="9478" width="18" customWidth="1"/>
    <col min="9479" max="9479" width="15.7109375" customWidth="1"/>
    <col min="9480" max="9480" width="16.140625" customWidth="1"/>
    <col min="9481" max="9481" width="20" customWidth="1"/>
    <col min="9482" max="9482" width="27.42578125" customWidth="1"/>
    <col min="9483" max="9483" width="26.85546875" customWidth="1"/>
    <col min="9729" max="9729" width="18.5703125" customWidth="1"/>
    <col min="9730" max="9730" width="35" customWidth="1"/>
    <col min="9731" max="9731" width="34.5703125" customWidth="1"/>
    <col min="9732" max="9732" width="37.140625" customWidth="1"/>
    <col min="9733" max="9734" width="18" customWidth="1"/>
    <col min="9735" max="9735" width="15.7109375" customWidth="1"/>
    <col min="9736" max="9736" width="16.140625" customWidth="1"/>
    <col min="9737" max="9737" width="20" customWidth="1"/>
    <col min="9738" max="9738" width="27.42578125" customWidth="1"/>
    <col min="9739" max="9739" width="26.85546875" customWidth="1"/>
    <col min="9985" max="9985" width="18.5703125" customWidth="1"/>
    <col min="9986" max="9986" width="35" customWidth="1"/>
    <col min="9987" max="9987" width="34.5703125" customWidth="1"/>
    <col min="9988" max="9988" width="37.140625" customWidth="1"/>
    <col min="9989" max="9990" width="18" customWidth="1"/>
    <col min="9991" max="9991" width="15.7109375" customWidth="1"/>
    <col min="9992" max="9992" width="16.140625" customWidth="1"/>
    <col min="9993" max="9993" width="20" customWidth="1"/>
    <col min="9994" max="9994" width="27.42578125" customWidth="1"/>
    <col min="9995" max="9995" width="26.85546875" customWidth="1"/>
    <col min="10241" max="10241" width="18.5703125" customWidth="1"/>
    <col min="10242" max="10242" width="35" customWidth="1"/>
    <col min="10243" max="10243" width="34.5703125" customWidth="1"/>
    <col min="10244" max="10244" width="37.140625" customWidth="1"/>
    <col min="10245" max="10246" width="18" customWidth="1"/>
    <col min="10247" max="10247" width="15.7109375" customWidth="1"/>
    <col min="10248" max="10248" width="16.140625" customWidth="1"/>
    <col min="10249" max="10249" width="20" customWidth="1"/>
    <col min="10250" max="10250" width="27.42578125" customWidth="1"/>
    <col min="10251" max="10251" width="26.85546875" customWidth="1"/>
    <col min="10497" max="10497" width="18.5703125" customWidth="1"/>
    <col min="10498" max="10498" width="35" customWidth="1"/>
    <col min="10499" max="10499" width="34.5703125" customWidth="1"/>
    <col min="10500" max="10500" width="37.140625" customWidth="1"/>
    <col min="10501" max="10502" width="18" customWidth="1"/>
    <col min="10503" max="10503" width="15.7109375" customWidth="1"/>
    <col min="10504" max="10504" width="16.140625" customWidth="1"/>
    <col min="10505" max="10505" width="20" customWidth="1"/>
    <col min="10506" max="10506" width="27.42578125" customWidth="1"/>
    <col min="10507" max="10507" width="26.85546875" customWidth="1"/>
    <col min="10753" max="10753" width="18.5703125" customWidth="1"/>
    <col min="10754" max="10754" width="35" customWidth="1"/>
    <col min="10755" max="10755" width="34.5703125" customWidth="1"/>
    <col min="10756" max="10756" width="37.140625" customWidth="1"/>
    <col min="10757" max="10758" width="18" customWidth="1"/>
    <col min="10759" max="10759" width="15.7109375" customWidth="1"/>
    <col min="10760" max="10760" width="16.140625" customWidth="1"/>
    <col min="10761" max="10761" width="20" customWidth="1"/>
    <col min="10762" max="10762" width="27.42578125" customWidth="1"/>
    <col min="10763" max="10763" width="26.85546875" customWidth="1"/>
    <col min="11009" max="11009" width="18.5703125" customWidth="1"/>
    <col min="11010" max="11010" width="35" customWidth="1"/>
    <col min="11011" max="11011" width="34.5703125" customWidth="1"/>
    <col min="11012" max="11012" width="37.140625" customWidth="1"/>
    <col min="11013" max="11014" width="18" customWidth="1"/>
    <col min="11015" max="11015" width="15.7109375" customWidth="1"/>
    <col min="11016" max="11016" width="16.140625" customWidth="1"/>
    <col min="11017" max="11017" width="20" customWidth="1"/>
    <col min="11018" max="11018" width="27.42578125" customWidth="1"/>
    <col min="11019" max="11019" width="26.85546875" customWidth="1"/>
    <col min="11265" max="11265" width="18.5703125" customWidth="1"/>
    <col min="11266" max="11266" width="35" customWidth="1"/>
    <col min="11267" max="11267" width="34.5703125" customWidth="1"/>
    <col min="11268" max="11268" width="37.140625" customWidth="1"/>
    <col min="11269" max="11270" width="18" customWidth="1"/>
    <col min="11271" max="11271" width="15.7109375" customWidth="1"/>
    <col min="11272" max="11272" width="16.140625" customWidth="1"/>
    <col min="11273" max="11273" width="20" customWidth="1"/>
    <col min="11274" max="11274" width="27.42578125" customWidth="1"/>
    <col min="11275" max="11275" width="26.85546875" customWidth="1"/>
    <col min="11521" max="11521" width="18.5703125" customWidth="1"/>
    <col min="11522" max="11522" width="35" customWidth="1"/>
    <col min="11523" max="11523" width="34.5703125" customWidth="1"/>
    <col min="11524" max="11524" width="37.140625" customWidth="1"/>
    <col min="11525" max="11526" width="18" customWidth="1"/>
    <col min="11527" max="11527" width="15.7109375" customWidth="1"/>
    <col min="11528" max="11528" width="16.140625" customWidth="1"/>
    <col min="11529" max="11529" width="20" customWidth="1"/>
    <col min="11530" max="11530" width="27.42578125" customWidth="1"/>
    <col min="11531" max="11531" width="26.85546875" customWidth="1"/>
    <col min="11777" max="11777" width="18.5703125" customWidth="1"/>
    <col min="11778" max="11778" width="35" customWidth="1"/>
    <col min="11779" max="11779" width="34.5703125" customWidth="1"/>
    <col min="11780" max="11780" width="37.140625" customWidth="1"/>
    <col min="11781" max="11782" width="18" customWidth="1"/>
    <col min="11783" max="11783" width="15.7109375" customWidth="1"/>
    <col min="11784" max="11784" width="16.140625" customWidth="1"/>
    <col min="11785" max="11785" width="20" customWidth="1"/>
    <col min="11786" max="11786" width="27.42578125" customWidth="1"/>
    <col min="11787" max="11787" width="26.85546875" customWidth="1"/>
    <col min="12033" max="12033" width="18.5703125" customWidth="1"/>
    <col min="12034" max="12034" width="35" customWidth="1"/>
    <col min="12035" max="12035" width="34.5703125" customWidth="1"/>
    <col min="12036" max="12036" width="37.140625" customWidth="1"/>
    <col min="12037" max="12038" width="18" customWidth="1"/>
    <col min="12039" max="12039" width="15.7109375" customWidth="1"/>
    <col min="12040" max="12040" width="16.140625" customWidth="1"/>
    <col min="12041" max="12041" width="20" customWidth="1"/>
    <col min="12042" max="12042" width="27.42578125" customWidth="1"/>
    <col min="12043" max="12043" width="26.85546875" customWidth="1"/>
    <col min="12289" max="12289" width="18.5703125" customWidth="1"/>
    <col min="12290" max="12290" width="35" customWidth="1"/>
    <col min="12291" max="12291" width="34.5703125" customWidth="1"/>
    <col min="12292" max="12292" width="37.140625" customWidth="1"/>
    <col min="12293" max="12294" width="18" customWidth="1"/>
    <col min="12295" max="12295" width="15.7109375" customWidth="1"/>
    <col min="12296" max="12296" width="16.140625" customWidth="1"/>
    <col min="12297" max="12297" width="20" customWidth="1"/>
    <col min="12298" max="12298" width="27.42578125" customWidth="1"/>
    <col min="12299" max="12299" width="26.85546875" customWidth="1"/>
    <col min="12545" max="12545" width="18.5703125" customWidth="1"/>
    <col min="12546" max="12546" width="35" customWidth="1"/>
    <col min="12547" max="12547" width="34.5703125" customWidth="1"/>
    <col min="12548" max="12548" width="37.140625" customWidth="1"/>
    <col min="12549" max="12550" width="18" customWidth="1"/>
    <col min="12551" max="12551" width="15.7109375" customWidth="1"/>
    <col min="12552" max="12552" width="16.140625" customWidth="1"/>
    <col min="12553" max="12553" width="20" customWidth="1"/>
    <col min="12554" max="12554" width="27.42578125" customWidth="1"/>
    <col min="12555" max="12555" width="26.85546875" customWidth="1"/>
    <col min="12801" max="12801" width="18.5703125" customWidth="1"/>
    <col min="12802" max="12802" width="35" customWidth="1"/>
    <col min="12803" max="12803" width="34.5703125" customWidth="1"/>
    <col min="12804" max="12804" width="37.140625" customWidth="1"/>
    <col min="12805" max="12806" width="18" customWidth="1"/>
    <col min="12807" max="12807" width="15.7109375" customWidth="1"/>
    <col min="12808" max="12808" width="16.140625" customWidth="1"/>
    <col min="12809" max="12809" width="20" customWidth="1"/>
    <col min="12810" max="12810" width="27.42578125" customWidth="1"/>
    <col min="12811" max="12811" width="26.85546875" customWidth="1"/>
    <col min="13057" max="13057" width="18.5703125" customWidth="1"/>
    <col min="13058" max="13058" width="35" customWidth="1"/>
    <col min="13059" max="13059" width="34.5703125" customWidth="1"/>
    <col min="13060" max="13060" width="37.140625" customWidth="1"/>
    <col min="13061" max="13062" width="18" customWidth="1"/>
    <col min="13063" max="13063" width="15.7109375" customWidth="1"/>
    <col min="13064" max="13064" width="16.140625" customWidth="1"/>
    <col min="13065" max="13065" width="20" customWidth="1"/>
    <col min="13066" max="13066" width="27.42578125" customWidth="1"/>
    <col min="13067" max="13067" width="26.85546875" customWidth="1"/>
    <col min="13313" max="13313" width="18.5703125" customWidth="1"/>
    <col min="13314" max="13314" width="35" customWidth="1"/>
    <col min="13315" max="13315" width="34.5703125" customWidth="1"/>
    <col min="13316" max="13316" width="37.140625" customWidth="1"/>
    <col min="13317" max="13318" width="18" customWidth="1"/>
    <col min="13319" max="13319" width="15.7109375" customWidth="1"/>
    <col min="13320" max="13320" width="16.140625" customWidth="1"/>
    <col min="13321" max="13321" width="20" customWidth="1"/>
    <col min="13322" max="13322" width="27.42578125" customWidth="1"/>
    <col min="13323" max="13323" width="26.85546875" customWidth="1"/>
    <col min="13569" max="13569" width="18.5703125" customWidth="1"/>
    <col min="13570" max="13570" width="35" customWidth="1"/>
    <col min="13571" max="13571" width="34.5703125" customWidth="1"/>
    <col min="13572" max="13572" width="37.140625" customWidth="1"/>
    <col min="13573" max="13574" width="18" customWidth="1"/>
    <col min="13575" max="13575" width="15.7109375" customWidth="1"/>
    <col min="13576" max="13576" width="16.140625" customWidth="1"/>
    <col min="13577" max="13577" width="20" customWidth="1"/>
    <col min="13578" max="13578" width="27.42578125" customWidth="1"/>
    <col min="13579" max="13579" width="26.85546875" customWidth="1"/>
    <col min="13825" max="13825" width="18.5703125" customWidth="1"/>
    <col min="13826" max="13826" width="35" customWidth="1"/>
    <col min="13827" max="13827" width="34.5703125" customWidth="1"/>
    <col min="13828" max="13828" width="37.140625" customWidth="1"/>
    <col min="13829" max="13830" width="18" customWidth="1"/>
    <col min="13831" max="13831" width="15.7109375" customWidth="1"/>
    <col min="13832" max="13832" width="16.140625" customWidth="1"/>
    <col min="13833" max="13833" width="20" customWidth="1"/>
    <col min="13834" max="13834" width="27.42578125" customWidth="1"/>
    <col min="13835" max="13835" width="26.85546875" customWidth="1"/>
    <col min="14081" max="14081" width="18.5703125" customWidth="1"/>
    <col min="14082" max="14082" width="35" customWidth="1"/>
    <col min="14083" max="14083" width="34.5703125" customWidth="1"/>
    <col min="14084" max="14084" width="37.140625" customWidth="1"/>
    <col min="14085" max="14086" width="18" customWidth="1"/>
    <col min="14087" max="14087" width="15.7109375" customWidth="1"/>
    <col min="14088" max="14088" width="16.140625" customWidth="1"/>
    <col min="14089" max="14089" width="20" customWidth="1"/>
    <col min="14090" max="14090" width="27.42578125" customWidth="1"/>
    <col min="14091" max="14091" width="26.85546875" customWidth="1"/>
    <col min="14337" max="14337" width="18.5703125" customWidth="1"/>
    <col min="14338" max="14338" width="35" customWidth="1"/>
    <col min="14339" max="14339" width="34.5703125" customWidth="1"/>
    <col min="14340" max="14340" width="37.140625" customWidth="1"/>
    <col min="14341" max="14342" width="18" customWidth="1"/>
    <col min="14343" max="14343" width="15.7109375" customWidth="1"/>
    <col min="14344" max="14344" width="16.140625" customWidth="1"/>
    <col min="14345" max="14345" width="20" customWidth="1"/>
    <col min="14346" max="14346" width="27.42578125" customWidth="1"/>
    <col min="14347" max="14347" width="26.85546875" customWidth="1"/>
    <col min="14593" max="14593" width="18.5703125" customWidth="1"/>
    <col min="14594" max="14594" width="35" customWidth="1"/>
    <col min="14595" max="14595" width="34.5703125" customWidth="1"/>
    <col min="14596" max="14596" width="37.140625" customWidth="1"/>
    <col min="14597" max="14598" width="18" customWidth="1"/>
    <col min="14599" max="14599" width="15.7109375" customWidth="1"/>
    <col min="14600" max="14600" width="16.140625" customWidth="1"/>
    <col min="14601" max="14601" width="20" customWidth="1"/>
    <col min="14602" max="14602" width="27.42578125" customWidth="1"/>
    <col min="14603" max="14603" width="26.85546875" customWidth="1"/>
    <col min="14849" max="14849" width="18.5703125" customWidth="1"/>
    <col min="14850" max="14850" width="35" customWidth="1"/>
    <col min="14851" max="14851" width="34.5703125" customWidth="1"/>
    <col min="14852" max="14852" width="37.140625" customWidth="1"/>
    <col min="14853" max="14854" width="18" customWidth="1"/>
    <col min="14855" max="14855" width="15.7109375" customWidth="1"/>
    <col min="14856" max="14856" width="16.140625" customWidth="1"/>
    <col min="14857" max="14857" width="20" customWidth="1"/>
    <col min="14858" max="14858" width="27.42578125" customWidth="1"/>
    <col min="14859" max="14859" width="26.85546875" customWidth="1"/>
    <col min="15105" max="15105" width="18.5703125" customWidth="1"/>
    <col min="15106" max="15106" width="35" customWidth="1"/>
    <col min="15107" max="15107" width="34.5703125" customWidth="1"/>
    <col min="15108" max="15108" width="37.140625" customWidth="1"/>
    <col min="15109" max="15110" width="18" customWidth="1"/>
    <col min="15111" max="15111" width="15.7109375" customWidth="1"/>
    <col min="15112" max="15112" width="16.140625" customWidth="1"/>
    <col min="15113" max="15113" width="20" customWidth="1"/>
    <col min="15114" max="15114" width="27.42578125" customWidth="1"/>
    <col min="15115" max="15115" width="26.85546875" customWidth="1"/>
    <col min="15361" max="15361" width="18.5703125" customWidth="1"/>
    <col min="15362" max="15362" width="35" customWidth="1"/>
    <col min="15363" max="15363" width="34.5703125" customWidth="1"/>
    <col min="15364" max="15364" width="37.140625" customWidth="1"/>
    <col min="15365" max="15366" width="18" customWidth="1"/>
    <col min="15367" max="15367" width="15.7109375" customWidth="1"/>
    <col min="15368" max="15368" width="16.140625" customWidth="1"/>
    <col min="15369" max="15369" width="20" customWidth="1"/>
    <col min="15370" max="15370" width="27.42578125" customWidth="1"/>
    <col min="15371" max="15371" width="26.85546875" customWidth="1"/>
    <col min="15617" max="15617" width="18.5703125" customWidth="1"/>
    <col min="15618" max="15618" width="35" customWidth="1"/>
    <col min="15619" max="15619" width="34.5703125" customWidth="1"/>
    <col min="15620" max="15620" width="37.140625" customWidth="1"/>
    <col min="15621" max="15622" width="18" customWidth="1"/>
    <col min="15623" max="15623" width="15.7109375" customWidth="1"/>
    <col min="15624" max="15624" width="16.140625" customWidth="1"/>
    <col min="15625" max="15625" width="20" customWidth="1"/>
    <col min="15626" max="15626" width="27.42578125" customWidth="1"/>
    <col min="15627" max="15627" width="26.85546875" customWidth="1"/>
    <col min="15873" max="15873" width="18.5703125" customWidth="1"/>
    <col min="15874" max="15874" width="35" customWidth="1"/>
    <col min="15875" max="15875" width="34.5703125" customWidth="1"/>
    <col min="15876" max="15876" width="37.140625" customWidth="1"/>
    <col min="15877" max="15878" width="18" customWidth="1"/>
    <col min="15879" max="15879" width="15.7109375" customWidth="1"/>
    <col min="15880" max="15880" width="16.140625" customWidth="1"/>
    <col min="15881" max="15881" width="20" customWidth="1"/>
    <col min="15882" max="15882" width="27.42578125" customWidth="1"/>
    <col min="15883" max="15883" width="26.85546875" customWidth="1"/>
    <col min="16129" max="16129" width="18.5703125" customWidth="1"/>
    <col min="16130" max="16130" width="35" customWidth="1"/>
    <col min="16131" max="16131" width="34.5703125" customWidth="1"/>
    <col min="16132" max="16132" width="37.140625" customWidth="1"/>
    <col min="16133" max="16134" width="18" customWidth="1"/>
    <col min="16135" max="16135" width="15.7109375" customWidth="1"/>
    <col min="16136" max="16136" width="16.140625" customWidth="1"/>
    <col min="16137" max="16137" width="20" customWidth="1"/>
    <col min="16138" max="16138" width="27.42578125" customWidth="1"/>
    <col min="16139" max="16139" width="26.85546875" customWidth="1"/>
  </cols>
  <sheetData>
    <row r="1" spans="1:11" ht="20.25" customHeight="1" thickBot="1" x14ac:dyDescent="0.3">
      <c r="A1" s="539" t="s">
        <v>0</v>
      </c>
      <c r="B1" s="540"/>
      <c r="C1" s="541" t="s">
        <v>1789</v>
      </c>
      <c r="D1" s="542"/>
      <c r="E1" s="542"/>
      <c r="F1" s="542"/>
      <c r="G1" s="542"/>
      <c r="H1" s="542"/>
      <c r="I1" s="542"/>
      <c r="J1" s="542"/>
      <c r="K1" s="543"/>
    </row>
    <row r="2" spans="1:11" ht="22.5" customHeight="1" thickBot="1" x14ac:dyDescent="0.3">
      <c r="A2" s="539" t="s">
        <v>2</v>
      </c>
      <c r="B2" s="540"/>
      <c r="C2" s="541" t="s">
        <v>1790</v>
      </c>
      <c r="D2" s="542"/>
      <c r="E2" s="542"/>
      <c r="F2" s="542"/>
      <c r="G2" s="542"/>
      <c r="H2" s="542"/>
      <c r="I2" s="542"/>
      <c r="J2" s="542"/>
      <c r="K2" s="543"/>
    </row>
    <row r="3" spans="1:11" ht="26.25" customHeight="1" thickBot="1" x14ac:dyDescent="0.3">
      <c r="A3" s="539" t="s">
        <v>4</v>
      </c>
      <c r="B3" s="540"/>
      <c r="C3" s="541" t="s">
        <v>1387</v>
      </c>
      <c r="D3" s="542"/>
      <c r="E3" s="542"/>
      <c r="F3" s="542"/>
      <c r="G3" s="542"/>
      <c r="H3" s="542"/>
      <c r="I3" s="542"/>
      <c r="J3" s="542"/>
      <c r="K3" s="543"/>
    </row>
    <row r="4" spans="1:11" ht="30.75" customHeight="1" thickBot="1" x14ac:dyDescent="0.3">
      <c r="A4" s="539" t="s">
        <v>6</v>
      </c>
      <c r="B4" s="540"/>
      <c r="C4" s="685" t="s">
        <v>1791</v>
      </c>
      <c r="D4" s="686"/>
      <c r="E4" s="686"/>
      <c r="F4" s="686"/>
      <c r="G4" s="686"/>
      <c r="H4" s="686"/>
      <c r="I4" s="686"/>
      <c r="J4" s="686"/>
      <c r="K4" s="687"/>
    </row>
    <row r="5" spans="1:11" ht="30" customHeight="1" thickBot="1" x14ac:dyDescent="0.3">
      <c r="A5" s="539" t="s">
        <v>8</v>
      </c>
      <c r="B5" s="540"/>
      <c r="C5" s="541" t="s">
        <v>1601</v>
      </c>
      <c r="D5" s="542"/>
      <c r="E5" s="542"/>
      <c r="F5" s="542"/>
      <c r="G5" s="542"/>
      <c r="H5" s="542"/>
      <c r="I5" s="542"/>
      <c r="J5" s="542"/>
      <c r="K5" s="543"/>
    </row>
    <row r="6" spans="1:11" x14ac:dyDescent="0.25">
      <c r="D6" s="21"/>
      <c r="E6" s="21"/>
      <c r="F6" s="21"/>
      <c r="J6" s="21"/>
    </row>
    <row r="7" spans="1:11" ht="21" thickBot="1" x14ac:dyDescent="0.35">
      <c r="A7" s="550"/>
      <c r="B7" s="550"/>
      <c r="C7" s="550"/>
      <c r="D7" s="550"/>
      <c r="E7" s="550"/>
      <c r="F7" s="550"/>
      <c r="G7" s="550"/>
      <c r="H7" s="550"/>
      <c r="I7" s="550"/>
      <c r="J7" s="550"/>
      <c r="K7" s="550"/>
    </row>
    <row r="8" spans="1:11" x14ac:dyDescent="0.25">
      <c r="A8" s="537"/>
      <c r="B8" s="249" t="s">
        <v>12</v>
      </c>
      <c r="C8" s="538" t="s">
        <v>13</v>
      </c>
      <c r="D8" s="538"/>
      <c r="E8" s="538"/>
      <c r="F8" s="538"/>
      <c r="G8" s="538"/>
      <c r="H8" s="2" t="s">
        <v>14</v>
      </c>
      <c r="I8" s="2" t="s">
        <v>1032</v>
      </c>
      <c r="J8" s="249" t="s">
        <v>15</v>
      </c>
      <c r="K8" s="538" t="s">
        <v>16</v>
      </c>
    </row>
    <row r="9" spans="1:11" ht="32.25" thickBot="1" x14ac:dyDescent="0.3">
      <c r="A9" s="537"/>
      <c r="B9" s="248" t="s">
        <v>17</v>
      </c>
      <c r="C9" s="248" t="s">
        <v>18</v>
      </c>
      <c r="D9" s="248" t="s">
        <v>19</v>
      </c>
      <c r="E9" s="248" t="s">
        <v>1390</v>
      </c>
      <c r="F9" s="248" t="s">
        <v>1391</v>
      </c>
      <c r="G9" s="248" t="s">
        <v>21</v>
      </c>
      <c r="H9" s="5" t="s">
        <v>22</v>
      </c>
      <c r="I9" s="5">
        <v>2017</v>
      </c>
      <c r="J9" s="248" t="s">
        <v>23</v>
      </c>
      <c r="K9" s="553"/>
    </row>
    <row r="10" spans="1:11" thickTop="1" x14ac:dyDescent="0.25">
      <c r="A10" s="9" t="s">
        <v>24</v>
      </c>
      <c r="B10" s="682" t="s">
        <v>1792</v>
      </c>
      <c r="C10" s="802" t="s">
        <v>1793</v>
      </c>
      <c r="D10" s="802" t="s">
        <v>1794</v>
      </c>
      <c r="E10" s="802" t="s">
        <v>603</v>
      </c>
      <c r="F10" s="802" t="s">
        <v>1396</v>
      </c>
      <c r="G10" s="802" t="s">
        <v>29</v>
      </c>
      <c r="H10" s="796" t="s">
        <v>1795</v>
      </c>
      <c r="I10" s="799" t="s">
        <v>1796</v>
      </c>
      <c r="J10" s="802" t="s">
        <v>1797</v>
      </c>
      <c r="K10" s="698"/>
    </row>
    <row r="11" spans="1:11" ht="28.5" customHeight="1" x14ac:dyDescent="0.25">
      <c r="A11" s="250"/>
      <c r="B11" s="683"/>
      <c r="C11" s="803"/>
      <c r="D11" s="803"/>
      <c r="E11" s="803"/>
      <c r="F11" s="803"/>
      <c r="G11" s="803"/>
      <c r="H11" s="797"/>
      <c r="I11" s="800"/>
      <c r="J11" s="803"/>
      <c r="K11" s="699"/>
    </row>
    <row r="12" spans="1:11" ht="99" customHeight="1" x14ac:dyDescent="0.25">
      <c r="A12" s="250"/>
      <c r="B12" s="684"/>
      <c r="C12" s="804"/>
      <c r="D12" s="804"/>
      <c r="E12" s="804"/>
      <c r="F12" s="804"/>
      <c r="G12" s="804"/>
      <c r="H12" s="798"/>
      <c r="I12" s="801"/>
      <c r="J12" s="804"/>
      <c r="K12" s="700"/>
    </row>
    <row r="13" spans="1:11" ht="74.25" customHeight="1" x14ac:dyDescent="0.25">
      <c r="A13" s="577" t="s">
        <v>34</v>
      </c>
      <c r="B13" s="682" t="s">
        <v>1798</v>
      </c>
      <c r="C13" s="718" t="s">
        <v>1799</v>
      </c>
      <c r="D13" s="682" t="s">
        <v>1800</v>
      </c>
      <c r="E13" s="682" t="s">
        <v>603</v>
      </c>
      <c r="F13" s="682" t="s">
        <v>1396</v>
      </c>
      <c r="G13" s="682" t="s">
        <v>63</v>
      </c>
      <c r="H13" s="761" t="s">
        <v>1801</v>
      </c>
      <c r="I13" s="807" t="s">
        <v>1802</v>
      </c>
      <c r="J13" s="682" t="s">
        <v>1803</v>
      </c>
      <c r="K13" s="691" t="s">
        <v>1804</v>
      </c>
    </row>
    <row r="14" spans="1:11" ht="72" customHeight="1" x14ac:dyDescent="0.25">
      <c r="A14" s="577"/>
      <c r="B14" s="683"/>
      <c r="C14" s="719"/>
      <c r="D14" s="684"/>
      <c r="E14" s="684"/>
      <c r="F14" s="684"/>
      <c r="G14" s="684"/>
      <c r="H14" s="806"/>
      <c r="I14" s="808"/>
      <c r="J14" s="684"/>
      <c r="K14" s="692"/>
    </row>
    <row r="15" spans="1:11" ht="72" customHeight="1" thickBot="1" x14ac:dyDescent="0.3">
      <c r="A15" s="578"/>
      <c r="B15" s="684"/>
      <c r="C15" s="115" t="s">
        <v>1805</v>
      </c>
      <c r="D15" s="251" t="s">
        <v>1806</v>
      </c>
      <c r="E15" s="252" t="s">
        <v>603</v>
      </c>
      <c r="F15" s="112" t="s">
        <v>1396</v>
      </c>
      <c r="G15" s="12" t="s">
        <v>63</v>
      </c>
      <c r="H15" s="255" t="s">
        <v>1807</v>
      </c>
      <c r="I15" s="253" t="s">
        <v>1808</v>
      </c>
      <c r="J15" s="251" t="s">
        <v>1803</v>
      </c>
      <c r="K15" s="756"/>
    </row>
    <row r="16" spans="1:11" ht="70.5" customHeight="1" x14ac:dyDescent="0.25">
      <c r="A16" s="693" t="s">
        <v>41</v>
      </c>
      <c r="B16" s="120" t="s">
        <v>1809</v>
      </c>
      <c r="C16" s="115" t="s">
        <v>1810</v>
      </c>
      <c r="D16" s="104" t="s">
        <v>1811</v>
      </c>
      <c r="E16" s="12" t="s">
        <v>28</v>
      </c>
      <c r="F16" s="256" t="s">
        <v>1812</v>
      </c>
      <c r="G16" s="257" t="s">
        <v>63</v>
      </c>
      <c r="H16" s="255" t="s">
        <v>1813</v>
      </c>
      <c r="I16" s="255" t="s">
        <v>1814</v>
      </c>
      <c r="J16" s="251" t="s">
        <v>1803</v>
      </c>
      <c r="K16" s="711" t="s">
        <v>1815</v>
      </c>
    </row>
    <row r="17" spans="1:13" ht="58.5" customHeight="1" x14ac:dyDescent="0.25">
      <c r="A17" s="694"/>
      <c r="B17" s="110" t="s">
        <v>1816</v>
      </c>
      <c r="C17" s="115" t="s">
        <v>1817</v>
      </c>
      <c r="D17" s="104" t="s">
        <v>1811</v>
      </c>
      <c r="E17" s="12" t="s">
        <v>28</v>
      </c>
      <c r="F17" s="256" t="s">
        <v>1812</v>
      </c>
      <c r="G17" s="257" t="s">
        <v>63</v>
      </c>
      <c r="H17" s="255" t="s">
        <v>1818</v>
      </c>
      <c r="I17" s="255" t="s">
        <v>1818</v>
      </c>
      <c r="J17" s="251" t="s">
        <v>1803</v>
      </c>
      <c r="K17" s="757"/>
    </row>
    <row r="18" spans="1:13" ht="57" x14ac:dyDescent="0.25">
      <c r="A18" s="694"/>
      <c r="B18" s="110" t="s">
        <v>1819</v>
      </c>
      <c r="C18" s="115" t="s">
        <v>1820</v>
      </c>
      <c r="D18" s="104" t="s">
        <v>1811</v>
      </c>
      <c r="E18" s="12" t="s">
        <v>28</v>
      </c>
      <c r="F18" s="256" t="s">
        <v>1812</v>
      </c>
      <c r="G18" s="257" t="s">
        <v>63</v>
      </c>
      <c r="H18" s="258" t="s">
        <v>1821</v>
      </c>
      <c r="I18" s="258" t="s">
        <v>1822</v>
      </c>
      <c r="J18" s="251" t="s">
        <v>1803</v>
      </c>
      <c r="K18" s="757"/>
      <c r="M18" s="26"/>
    </row>
    <row r="19" spans="1:13" ht="57.75" thickBot="1" x14ac:dyDescent="0.3">
      <c r="A19" s="694"/>
      <c r="B19" s="24" t="s">
        <v>1823</v>
      </c>
      <c r="C19" s="104" t="s">
        <v>1824</v>
      </c>
      <c r="D19" s="104" t="s">
        <v>1824</v>
      </c>
      <c r="E19" s="12" t="s">
        <v>28</v>
      </c>
      <c r="F19" s="259" t="s">
        <v>1812</v>
      </c>
      <c r="G19" s="12" t="s">
        <v>29</v>
      </c>
      <c r="H19" s="25">
        <v>7649</v>
      </c>
      <c r="I19" s="25">
        <v>7624</v>
      </c>
      <c r="J19" s="251" t="s">
        <v>1803</v>
      </c>
      <c r="K19" s="712"/>
      <c r="M19" s="26"/>
    </row>
    <row r="20" spans="1:13" ht="98.25" customHeight="1" x14ac:dyDescent="0.25">
      <c r="A20" s="693" t="s">
        <v>59</v>
      </c>
      <c r="B20" s="24" t="s">
        <v>1825</v>
      </c>
      <c r="C20" s="12" t="s">
        <v>1826</v>
      </c>
      <c r="D20" s="12" t="s">
        <v>1827</v>
      </c>
      <c r="E20" s="111" t="s">
        <v>177</v>
      </c>
      <c r="F20" s="111" t="s">
        <v>1736</v>
      </c>
      <c r="G20" s="12" t="s">
        <v>29</v>
      </c>
      <c r="H20" s="25">
        <v>1</v>
      </c>
      <c r="I20" s="25">
        <v>1</v>
      </c>
      <c r="J20" s="251" t="s">
        <v>1803</v>
      </c>
      <c r="K20" s="682" t="s">
        <v>1689</v>
      </c>
    </row>
    <row r="21" spans="1:13" ht="54.75" customHeight="1" x14ac:dyDescent="0.25">
      <c r="A21" s="694"/>
      <c r="B21" s="24" t="s">
        <v>1828</v>
      </c>
      <c r="C21" s="12" t="s">
        <v>1829</v>
      </c>
      <c r="D21" s="12" t="s">
        <v>1829</v>
      </c>
      <c r="E21" s="111" t="s">
        <v>28</v>
      </c>
      <c r="F21" s="111" t="s">
        <v>1830</v>
      </c>
      <c r="G21" s="12" t="s">
        <v>29</v>
      </c>
      <c r="H21" s="25">
        <v>37000</v>
      </c>
      <c r="I21" s="25">
        <v>22000</v>
      </c>
      <c r="J21" s="251" t="s">
        <v>1803</v>
      </c>
      <c r="K21" s="683"/>
    </row>
    <row r="22" spans="1:13" ht="54.75" customHeight="1" x14ac:dyDescent="0.25">
      <c r="A22" s="694"/>
      <c r="B22" s="24" t="s">
        <v>1831</v>
      </c>
      <c r="C22" s="12" t="s">
        <v>1826</v>
      </c>
      <c r="D22" s="12" t="s">
        <v>1827</v>
      </c>
      <c r="E22" s="111" t="s">
        <v>177</v>
      </c>
      <c r="F22" s="111" t="s">
        <v>1736</v>
      </c>
      <c r="G22" s="12" t="s">
        <v>29</v>
      </c>
      <c r="H22" s="25">
        <v>1</v>
      </c>
      <c r="I22" s="25">
        <v>1</v>
      </c>
      <c r="J22" s="251" t="s">
        <v>1803</v>
      </c>
      <c r="K22" s="683"/>
    </row>
    <row r="23" spans="1:13" ht="54.75" customHeight="1" x14ac:dyDescent="0.25">
      <c r="A23" s="694"/>
      <c r="B23" s="24" t="s">
        <v>1832</v>
      </c>
      <c r="C23" s="12" t="s">
        <v>1829</v>
      </c>
      <c r="D23" s="12" t="s">
        <v>1829</v>
      </c>
      <c r="E23" s="111" t="s">
        <v>28</v>
      </c>
      <c r="F23" s="111" t="s">
        <v>1830</v>
      </c>
      <c r="G23" s="12" t="s">
        <v>29</v>
      </c>
      <c r="H23" s="25">
        <v>600</v>
      </c>
      <c r="I23" s="25">
        <v>0</v>
      </c>
      <c r="J23" s="251" t="s">
        <v>1803</v>
      </c>
      <c r="K23" s="683"/>
    </row>
    <row r="24" spans="1:13" ht="72" customHeight="1" x14ac:dyDescent="0.25">
      <c r="A24" s="694"/>
      <c r="B24" s="24" t="s">
        <v>1833</v>
      </c>
      <c r="C24" s="12" t="s">
        <v>1826</v>
      </c>
      <c r="D24" s="12" t="s">
        <v>1827</v>
      </c>
      <c r="E24" s="111" t="s">
        <v>177</v>
      </c>
      <c r="F24" s="111" t="s">
        <v>1736</v>
      </c>
      <c r="G24" s="12" t="s">
        <v>29</v>
      </c>
      <c r="H24" s="25">
        <v>1</v>
      </c>
      <c r="I24" s="25">
        <v>1</v>
      </c>
      <c r="J24" s="251" t="s">
        <v>1803</v>
      </c>
      <c r="K24" s="683"/>
    </row>
    <row r="25" spans="1:13" ht="72" customHeight="1" x14ac:dyDescent="0.25">
      <c r="A25" s="694"/>
      <c r="B25" s="24" t="s">
        <v>1834</v>
      </c>
      <c r="C25" s="12" t="s">
        <v>1829</v>
      </c>
      <c r="D25" s="12" t="s">
        <v>1829</v>
      </c>
      <c r="E25" s="111" t="s">
        <v>28</v>
      </c>
      <c r="F25" s="111" t="s">
        <v>1830</v>
      </c>
      <c r="G25" s="12" t="s">
        <v>29</v>
      </c>
      <c r="H25" s="25">
        <v>13949</v>
      </c>
      <c r="I25" s="25">
        <v>12377</v>
      </c>
      <c r="J25" s="251" t="s">
        <v>1803</v>
      </c>
      <c r="K25" s="683"/>
    </row>
    <row r="26" spans="1:13" ht="72" customHeight="1" x14ac:dyDescent="0.25">
      <c r="A26" s="694"/>
      <c r="B26" s="24" t="s">
        <v>1835</v>
      </c>
      <c r="C26" s="12" t="s">
        <v>1826</v>
      </c>
      <c r="D26" s="12" t="s">
        <v>1827</v>
      </c>
      <c r="E26" s="111" t="s">
        <v>177</v>
      </c>
      <c r="F26" s="111" t="s">
        <v>1736</v>
      </c>
      <c r="G26" s="12" t="s">
        <v>29</v>
      </c>
      <c r="H26" s="25">
        <v>1</v>
      </c>
      <c r="I26" s="25">
        <v>1</v>
      </c>
      <c r="J26" s="251" t="s">
        <v>1803</v>
      </c>
      <c r="K26" s="683"/>
    </row>
    <row r="27" spans="1:13" ht="54.75" customHeight="1" x14ac:dyDescent="0.25">
      <c r="A27" s="694"/>
      <c r="B27" s="24" t="s">
        <v>1836</v>
      </c>
      <c r="C27" s="12" t="s">
        <v>1829</v>
      </c>
      <c r="D27" s="12" t="s">
        <v>1829</v>
      </c>
      <c r="E27" s="111" t="s">
        <v>28</v>
      </c>
      <c r="F27" s="111" t="s">
        <v>1830</v>
      </c>
      <c r="G27" s="12" t="s">
        <v>29</v>
      </c>
      <c r="H27" s="25">
        <v>7649</v>
      </c>
      <c r="I27" s="25">
        <v>7624</v>
      </c>
      <c r="J27" s="251" t="s">
        <v>1803</v>
      </c>
      <c r="K27" s="684"/>
    </row>
    <row r="28" spans="1:13" ht="39.75" customHeight="1" x14ac:dyDescent="0.25">
      <c r="B28" s="805" t="s">
        <v>1837</v>
      </c>
      <c r="C28" s="805"/>
      <c r="D28" s="805"/>
      <c r="E28" s="805"/>
      <c r="F28" s="805"/>
      <c r="G28" s="114"/>
      <c r="H28" s="114"/>
      <c r="I28" s="114"/>
    </row>
  </sheetData>
  <mergeCells count="40">
    <mergeCell ref="A20:A27"/>
    <mergeCell ref="K20:K27"/>
    <mergeCell ref="B28:F28"/>
    <mergeCell ref="G13:G14"/>
    <mergeCell ref="H13:H14"/>
    <mergeCell ref="I13:I14"/>
    <mergeCell ref="J13:J14"/>
    <mergeCell ref="K13:K15"/>
    <mergeCell ref="A16:A19"/>
    <mergeCell ref="K16:K19"/>
    <mergeCell ref="H10:H12"/>
    <mergeCell ref="I10:I12"/>
    <mergeCell ref="J10:J12"/>
    <mergeCell ref="K10:K12"/>
    <mergeCell ref="A13:A15"/>
    <mergeCell ref="B13:B15"/>
    <mergeCell ref="C13:C14"/>
    <mergeCell ref="D13:D14"/>
    <mergeCell ref="E13:E14"/>
    <mergeCell ref="F13:F14"/>
    <mergeCell ref="B10:B12"/>
    <mergeCell ref="C10:C12"/>
    <mergeCell ref="D10:D12"/>
    <mergeCell ref="E10:E12"/>
    <mergeCell ref="F10:F12"/>
    <mergeCell ref="G10:G12"/>
    <mergeCell ref="A8:A9"/>
    <mergeCell ref="C8:G8"/>
    <mergeCell ref="K8:K9"/>
    <mergeCell ref="A1:B1"/>
    <mergeCell ref="C1:K1"/>
    <mergeCell ref="A2:B2"/>
    <mergeCell ref="C2:K2"/>
    <mergeCell ref="A3:B3"/>
    <mergeCell ref="C3:K3"/>
    <mergeCell ref="A4:B4"/>
    <mergeCell ref="C4:K4"/>
    <mergeCell ref="A5:B5"/>
    <mergeCell ref="C5:K5"/>
    <mergeCell ref="A7:K7"/>
  </mergeCells>
  <pageMargins left="0.70866141732283472" right="0.70866141732283472" top="0.82677165354330717" bottom="0.74803149606299213" header="0.31496062992125984" footer="0.31496062992125984"/>
  <pageSetup scale="45" fitToHeight="2" orientation="landscape" horizontalDpi="1200" verticalDpi="1200" r:id="rId1"/>
  <headerFooter>
    <oddHeader>&amp;L&amp;G&amp;C&amp;14Matriz de Indicadores para Resultados&amp;R&amp;G</oddHeader>
    <oddFooter>&amp;R&amp;P /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opLeftCell="A22" workbookViewId="0">
      <selection activeCell="D11" sqref="D11"/>
    </sheetView>
  </sheetViews>
  <sheetFormatPr baseColWidth="10" defaultRowHeight="15.75" x14ac:dyDescent="0.25"/>
  <cols>
    <col min="1" max="1" width="18.5703125" style="7" customWidth="1"/>
    <col min="2" max="2" width="35" customWidth="1"/>
    <col min="3" max="3" width="34.5703125" customWidth="1"/>
    <col min="4" max="4" width="37.140625" customWidth="1"/>
    <col min="5" max="5" width="26.28515625" customWidth="1"/>
    <col min="6" max="6" width="15.7109375" customWidth="1"/>
    <col min="7" max="7" width="16.140625" customWidth="1"/>
    <col min="8" max="8" width="20" customWidth="1"/>
    <col min="9" max="9" width="27.42578125" customWidth="1"/>
    <col min="10" max="10" width="26.85546875" customWidth="1"/>
  </cols>
  <sheetData>
    <row r="1" spans="1:12" ht="20.25" customHeight="1" thickBot="1" x14ac:dyDescent="0.3">
      <c r="A1" s="539" t="s">
        <v>0</v>
      </c>
      <c r="B1" s="540"/>
      <c r="C1" s="541" t="s">
        <v>324</v>
      </c>
      <c r="D1" s="542"/>
      <c r="E1" s="542"/>
      <c r="F1" s="542"/>
      <c r="G1" s="542"/>
      <c r="H1" s="542"/>
      <c r="I1" s="542"/>
      <c r="J1" s="543"/>
    </row>
    <row r="2" spans="1:12" ht="22.5" customHeight="1" thickBot="1" x14ac:dyDescent="0.3">
      <c r="A2" s="539" t="s">
        <v>2</v>
      </c>
      <c r="B2" s="540"/>
      <c r="C2" s="544" t="s">
        <v>325</v>
      </c>
      <c r="D2" s="545"/>
      <c r="E2" s="545"/>
      <c r="F2" s="545"/>
      <c r="G2" s="545"/>
      <c r="H2" s="545"/>
      <c r="I2" s="545"/>
      <c r="J2" s="546"/>
    </row>
    <row r="3" spans="1:12" ht="26.25" customHeight="1" thickBot="1" x14ac:dyDescent="0.3">
      <c r="A3" s="539" t="s">
        <v>4</v>
      </c>
      <c r="B3" s="540"/>
      <c r="C3" s="544" t="s">
        <v>5</v>
      </c>
      <c r="D3" s="545"/>
      <c r="E3" s="545"/>
      <c r="F3" s="545"/>
      <c r="G3" s="545"/>
      <c r="H3" s="545"/>
      <c r="I3" s="545"/>
      <c r="J3" s="546"/>
    </row>
    <row r="4" spans="1:12" ht="27.75" customHeight="1" thickBot="1" x14ac:dyDescent="0.3">
      <c r="A4" s="539" t="s">
        <v>6</v>
      </c>
      <c r="B4" s="540"/>
      <c r="C4" s="547" t="s">
        <v>326</v>
      </c>
      <c r="D4" s="548"/>
      <c r="E4" s="548"/>
      <c r="F4" s="548"/>
      <c r="G4" s="548"/>
      <c r="H4" s="548"/>
      <c r="I4" s="548"/>
      <c r="J4" s="549"/>
    </row>
    <row r="5" spans="1:12" ht="30" customHeight="1" thickBot="1" x14ac:dyDescent="0.3">
      <c r="A5" s="539" t="s">
        <v>8</v>
      </c>
      <c r="B5" s="540"/>
      <c r="C5" s="544" t="s">
        <v>327</v>
      </c>
      <c r="D5" s="545"/>
      <c r="E5" s="545"/>
      <c r="F5" s="545"/>
      <c r="G5" s="545"/>
      <c r="H5" s="545"/>
      <c r="I5" s="545"/>
      <c r="J5" s="546"/>
    </row>
    <row r="6" spans="1:12" x14ac:dyDescent="0.25">
      <c r="D6" s="21"/>
      <c r="E6" s="21"/>
      <c r="I6" s="21"/>
    </row>
    <row r="7" spans="1:12" ht="21" thickBot="1" x14ac:dyDescent="0.35">
      <c r="A7" s="550" t="s">
        <v>328</v>
      </c>
      <c r="B7" s="550"/>
      <c r="C7" s="550"/>
      <c r="D7" s="550"/>
      <c r="E7" s="550"/>
      <c r="F7" s="550"/>
      <c r="G7" s="550"/>
      <c r="H7" s="550"/>
      <c r="I7" s="550"/>
      <c r="J7" s="550"/>
    </row>
    <row r="8" spans="1:12" x14ac:dyDescent="0.25">
      <c r="A8" s="537"/>
      <c r="B8" s="1" t="s">
        <v>12</v>
      </c>
      <c r="C8" s="538" t="s">
        <v>13</v>
      </c>
      <c r="D8" s="538"/>
      <c r="E8" s="538"/>
      <c r="F8" s="538"/>
      <c r="G8" s="2" t="s">
        <v>14</v>
      </c>
      <c r="H8" s="2" t="s">
        <v>599</v>
      </c>
      <c r="I8" s="1" t="s">
        <v>15</v>
      </c>
      <c r="J8" s="538" t="s">
        <v>16</v>
      </c>
    </row>
    <row r="9" spans="1:12" ht="16.5" thickBot="1" x14ac:dyDescent="0.3">
      <c r="A9" s="537"/>
      <c r="B9" s="3" t="s">
        <v>17</v>
      </c>
      <c r="C9" s="3" t="s">
        <v>18</v>
      </c>
      <c r="D9" s="3" t="s">
        <v>19</v>
      </c>
      <c r="E9" s="421" t="s">
        <v>1391</v>
      </c>
      <c r="F9" s="3" t="s">
        <v>21</v>
      </c>
      <c r="G9" s="5" t="s">
        <v>22</v>
      </c>
      <c r="H9" s="5">
        <v>2017</v>
      </c>
      <c r="I9" s="3" t="s">
        <v>23</v>
      </c>
      <c r="J9" s="553"/>
    </row>
    <row r="10" spans="1:12" ht="86.25" thickTop="1" x14ac:dyDescent="0.25">
      <c r="A10" s="9" t="s">
        <v>24</v>
      </c>
      <c r="B10" s="436" t="s">
        <v>329</v>
      </c>
      <c r="C10" s="436" t="s">
        <v>330</v>
      </c>
      <c r="D10" s="436" t="s">
        <v>331</v>
      </c>
      <c r="E10" s="373" t="s">
        <v>1396</v>
      </c>
      <c r="F10" s="373" t="s">
        <v>29</v>
      </c>
      <c r="G10" s="437" t="s">
        <v>332</v>
      </c>
      <c r="H10" s="438" t="s">
        <v>333</v>
      </c>
      <c r="I10" s="373" t="s">
        <v>334</v>
      </c>
      <c r="J10" s="98" t="s">
        <v>33</v>
      </c>
    </row>
    <row r="11" spans="1:12" ht="85.5" x14ac:dyDescent="0.25">
      <c r="A11" s="577" t="s">
        <v>34</v>
      </c>
      <c r="B11" s="579" t="s">
        <v>335</v>
      </c>
      <c r="C11" s="436" t="s">
        <v>336</v>
      </c>
      <c r="D11" s="436" t="s">
        <v>337</v>
      </c>
      <c r="E11" s="373" t="s">
        <v>1396</v>
      </c>
      <c r="F11" s="373" t="s">
        <v>29</v>
      </c>
      <c r="G11" s="437" t="s">
        <v>338</v>
      </c>
      <c r="H11" s="439" t="s">
        <v>339</v>
      </c>
      <c r="I11" s="373" t="s">
        <v>334</v>
      </c>
      <c r="J11" s="581" t="s">
        <v>340</v>
      </c>
    </row>
    <row r="12" spans="1:12" ht="86.25" thickBot="1" x14ac:dyDescent="0.3">
      <c r="A12" s="578"/>
      <c r="B12" s="580"/>
      <c r="C12" s="439" t="s">
        <v>341</v>
      </c>
      <c r="D12" s="440" t="s">
        <v>342</v>
      </c>
      <c r="E12" s="441" t="s">
        <v>1396</v>
      </c>
      <c r="F12" s="373" t="s">
        <v>29</v>
      </c>
      <c r="G12" s="437" t="s">
        <v>343</v>
      </c>
      <c r="H12" s="437" t="s">
        <v>344</v>
      </c>
      <c r="I12" s="373" t="s">
        <v>345</v>
      </c>
      <c r="J12" s="582"/>
    </row>
    <row r="13" spans="1:12" ht="72" customHeight="1" x14ac:dyDescent="0.25">
      <c r="A13" s="573" t="s">
        <v>41</v>
      </c>
      <c r="B13" s="436" t="s">
        <v>346</v>
      </c>
      <c r="C13" s="436" t="s">
        <v>347</v>
      </c>
      <c r="D13" s="440" t="s">
        <v>348</v>
      </c>
      <c r="E13" s="441" t="s">
        <v>1396</v>
      </c>
      <c r="F13" s="373" t="s">
        <v>29</v>
      </c>
      <c r="G13" s="437" t="s">
        <v>349</v>
      </c>
      <c r="H13" s="439" t="s">
        <v>350</v>
      </c>
      <c r="I13" s="373" t="s">
        <v>351</v>
      </c>
      <c r="J13" s="556" t="s">
        <v>352</v>
      </c>
    </row>
    <row r="14" spans="1:12" ht="57" x14ac:dyDescent="0.25">
      <c r="A14" s="574"/>
      <c r="B14" s="442" t="s">
        <v>353</v>
      </c>
      <c r="C14" s="439" t="s">
        <v>354</v>
      </c>
      <c r="D14" s="440" t="s">
        <v>355</v>
      </c>
      <c r="E14" s="441" t="s">
        <v>1396</v>
      </c>
      <c r="F14" s="383" t="s">
        <v>29</v>
      </c>
      <c r="G14" s="437" t="s">
        <v>356</v>
      </c>
      <c r="H14" s="439" t="s">
        <v>357</v>
      </c>
      <c r="I14" s="373" t="s">
        <v>351</v>
      </c>
      <c r="J14" s="557"/>
    </row>
    <row r="15" spans="1:12" ht="57" x14ac:dyDescent="0.25">
      <c r="A15" s="574"/>
      <c r="B15" s="442" t="s">
        <v>358</v>
      </c>
      <c r="C15" s="439" t="s">
        <v>359</v>
      </c>
      <c r="D15" s="436" t="s">
        <v>360</v>
      </c>
      <c r="E15" s="373" t="s">
        <v>1396</v>
      </c>
      <c r="F15" s="373" t="s">
        <v>29</v>
      </c>
      <c r="G15" s="439" t="s">
        <v>361</v>
      </c>
      <c r="H15" s="439" t="s">
        <v>361</v>
      </c>
      <c r="I15" s="373" t="s">
        <v>351</v>
      </c>
      <c r="J15" s="557"/>
      <c r="L15" s="26"/>
    </row>
    <row r="16" spans="1:12" ht="72" thickBot="1" x14ac:dyDescent="0.3">
      <c r="A16" s="583"/>
      <c r="B16" s="442" t="s">
        <v>362</v>
      </c>
      <c r="C16" s="439" t="s">
        <v>363</v>
      </c>
      <c r="D16" s="440" t="s">
        <v>364</v>
      </c>
      <c r="E16" s="441" t="s">
        <v>1396</v>
      </c>
      <c r="F16" s="373" t="s">
        <v>29</v>
      </c>
      <c r="G16" s="437" t="s">
        <v>365</v>
      </c>
      <c r="H16" s="439" t="s">
        <v>366</v>
      </c>
      <c r="I16" s="373" t="s">
        <v>367</v>
      </c>
      <c r="J16" s="558"/>
    </row>
    <row r="17" spans="1:10" ht="57" x14ac:dyDescent="0.25">
      <c r="A17" s="573" t="s">
        <v>59</v>
      </c>
      <c r="B17" s="442" t="s">
        <v>368</v>
      </c>
      <c r="C17" s="439" t="s">
        <v>369</v>
      </c>
      <c r="D17" s="440" t="s">
        <v>370</v>
      </c>
      <c r="E17" s="441" t="s">
        <v>1396</v>
      </c>
      <c r="F17" s="388" t="s">
        <v>29</v>
      </c>
      <c r="G17" s="437" t="s">
        <v>371</v>
      </c>
      <c r="H17" s="439" t="s">
        <v>372</v>
      </c>
      <c r="I17" s="373" t="s">
        <v>351</v>
      </c>
      <c r="J17" s="575" t="s">
        <v>352</v>
      </c>
    </row>
    <row r="18" spans="1:10" ht="71.25" x14ac:dyDescent="0.25">
      <c r="A18" s="574"/>
      <c r="B18" s="442" t="s">
        <v>373</v>
      </c>
      <c r="C18" s="439" t="s">
        <v>374</v>
      </c>
      <c r="D18" s="440" t="s">
        <v>375</v>
      </c>
      <c r="E18" s="441" t="s">
        <v>1396</v>
      </c>
      <c r="F18" s="388" t="s">
        <v>29</v>
      </c>
      <c r="G18" s="437" t="s">
        <v>376</v>
      </c>
      <c r="H18" s="439" t="s">
        <v>377</v>
      </c>
      <c r="I18" s="373" t="s">
        <v>351</v>
      </c>
      <c r="J18" s="576"/>
    </row>
    <row r="19" spans="1:10" ht="71.25" x14ac:dyDescent="0.25">
      <c r="A19" s="574"/>
      <c r="B19" s="439" t="s">
        <v>378</v>
      </c>
      <c r="C19" s="439" t="s">
        <v>379</v>
      </c>
      <c r="D19" s="440" t="s">
        <v>380</v>
      </c>
      <c r="E19" s="441" t="s">
        <v>1396</v>
      </c>
      <c r="F19" s="388" t="s">
        <v>29</v>
      </c>
      <c r="G19" s="437" t="s">
        <v>381</v>
      </c>
      <c r="H19" s="439" t="s">
        <v>382</v>
      </c>
      <c r="I19" s="373" t="s">
        <v>351</v>
      </c>
      <c r="J19" s="576"/>
    </row>
    <row r="20" spans="1:10" ht="71.25" x14ac:dyDescent="0.25">
      <c r="A20" s="574"/>
      <c r="B20" s="442" t="s">
        <v>383</v>
      </c>
      <c r="C20" s="439" t="s">
        <v>384</v>
      </c>
      <c r="D20" s="440" t="s">
        <v>385</v>
      </c>
      <c r="E20" s="441" t="s">
        <v>1396</v>
      </c>
      <c r="F20" s="388" t="s">
        <v>29</v>
      </c>
      <c r="G20" s="437" t="s">
        <v>386</v>
      </c>
      <c r="H20" s="439" t="s">
        <v>387</v>
      </c>
      <c r="I20" s="373" t="s">
        <v>351</v>
      </c>
      <c r="J20" s="576"/>
    </row>
    <row r="21" spans="1:10" ht="99.75" x14ac:dyDescent="0.25">
      <c r="A21" s="574"/>
      <c r="B21" s="442" t="s">
        <v>388</v>
      </c>
      <c r="C21" s="439" t="s">
        <v>389</v>
      </c>
      <c r="D21" s="440" t="s">
        <v>390</v>
      </c>
      <c r="E21" s="441" t="s">
        <v>1396</v>
      </c>
      <c r="F21" s="388" t="s">
        <v>29</v>
      </c>
      <c r="G21" s="437" t="s">
        <v>391</v>
      </c>
      <c r="H21" s="439" t="s">
        <v>392</v>
      </c>
      <c r="I21" s="373" t="s">
        <v>393</v>
      </c>
      <c r="J21" s="576"/>
    </row>
    <row r="22" spans="1:10" ht="71.25" x14ac:dyDescent="0.25">
      <c r="A22" s="574"/>
      <c r="B22" s="442" t="s">
        <v>394</v>
      </c>
      <c r="C22" s="443" t="s">
        <v>395</v>
      </c>
      <c r="D22" s="440" t="s">
        <v>396</v>
      </c>
      <c r="E22" s="441" t="s">
        <v>1396</v>
      </c>
      <c r="F22" s="388" t="s">
        <v>29</v>
      </c>
      <c r="G22" s="444" t="s">
        <v>397</v>
      </c>
      <c r="H22" s="439" t="s">
        <v>398</v>
      </c>
      <c r="I22" s="373" t="s">
        <v>399</v>
      </c>
      <c r="J22" s="576"/>
    </row>
  </sheetData>
  <mergeCells count="21">
    <mergeCell ref="A17:A22"/>
    <mergeCell ref="J17:J22"/>
    <mergeCell ref="A4:B4"/>
    <mergeCell ref="C4:J4"/>
    <mergeCell ref="A5:B5"/>
    <mergeCell ref="C5:J5"/>
    <mergeCell ref="A7:J7"/>
    <mergeCell ref="A8:A9"/>
    <mergeCell ref="C8:F8"/>
    <mergeCell ref="J8:J9"/>
    <mergeCell ref="A11:A12"/>
    <mergeCell ref="B11:B12"/>
    <mergeCell ref="J11:J12"/>
    <mergeCell ref="A13:A16"/>
    <mergeCell ref="J13:J16"/>
    <mergeCell ref="A1:B1"/>
    <mergeCell ref="C1:J1"/>
    <mergeCell ref="A2:B2"/>
    <mergeCell ref="C2:J2"/>
    <mergeCell ref="A3:B3"/>
    <mergeCell ref="C3:J3"/>
  </mergeCells>
  <pageMargins left="0.70866141732283472" right="0.70866141732283472" top="0.82677165354330717" bottom="0.74803149606299213" header="0.31496062992125984" footer="0.31496062992125984"/>
  <pageSetup scale="47" fitToHeight="2" orientation="landscape" r:id="rId1"/>
  <headerFooter>
    <oddHeader>&amp;L&amp;G&amp;C&amp;"-,Negrita"&amp;14Matriz de Indicadores para Resultados&amp;R&amp;G</oddHeader>
    <oddFooter>&amp;R&amp;P / &amp;N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80" zoomScaleNormal="80" workbookViewId="0">
      <selection activeCell="C20" sqref="C20"/>
    </sheetView>
  </sheetViews>
  <sheetFormatPr baseColWidth="10" defaultColWidth="9.140625" defaultRowHeight="15.75" x14ac:dyDescent="0.25"/>
  <cols>
    <col min="1" max="1" width="18.28515625" style="7" bestFit="1" customWidth="1"/>
    <col min="2" max="2" width="35" customWidth="1"/>
    <col min="3" max="3" width="34.5703125" customWidth="1"/>
    <col min="4" max="4" width="37.140625" customWidth="1"/>
    <col min="5" max="5" width="18" style="261" customWidth="1"/>
    <col min="6" max="6" width="18" customWidth="1"/>
    <col min="7" max="7" width="11.85546875" customWidth="1"/>
    <col min="8" max="8" width="29.85546875" style="261" customWidth="1"/>
    <col min="9" max="9" width="31.28515625" style="261" customWidth="1"/>
    <col min="10" max="10" width="27.42578125" customWidth="1"/>
    <col min="11" max="11" width="26.85546875" customWidth="1"/>
    <col min="12" max="12" width="36.5703125" customWidth="1"/>
    <col min="13" max="255" width="11.42578125" customWidth="1"/>
  </cols>
  <sheetData>
    <row r="1" spans="1:12" ht="20.25" customHeight="1" thickBot="1" x14ac:dyDescent="0.3">
      <c r="A1" s="539" t="s">
        <v>0</v>
      </c>
      <c r="B1" s="540"/>
      <c r="C1" s="541" t="s">
        <v>1838</v>
      </c>
      <c r="D1" s="542"/>
      <c r="E1" s="542"/>
      <c r="F1" s="542"/>
      <c r="G1" s="542"/>
      <c r="H1" s="542"/>
      <c r="I1" s="542"/>
      <c r="J1" s="542"/>
      <c r="K1" s="543"/>
    </row>
    <row r="2" spans="1:12" ht="22.5" customHeight="1" thickBot="1" x14ac:dyDescent="0.3">
      <c r="A2" s="539" t="s">
        <v>2</v>
      </c>
      <c r="B2" s="540"/>
      <c r="C2" s="541" t="s">
        <v>1839</v>
      </c>
      <c r="D2" s="542"/>
      <c r="E2" s="542"/>
      <c r="F2" s="542"/>
      <c r="G2" s="542"/>
      <c r="H2" s="542"/>
      <c r="I2" s="542"/>
      <c r="J2" s="542"/>
      <c r="K2" s="543"/>
    </row>
    <row r="3" spans="1:12" ht="26.25" customHeight="1" thickBot="1" x14ac:dyDescent="0.3">
      <c r="A3" s="539" t="s">
        <v>4</v>
      </c>
      <c r="B3" s="540"/>
      <c r="C3" s="541" t="s">
        <v>1840</v>
      </c>
      <c r="D3" s="542"/>
      <c r="E3" s="542"/>
      <c r="F3" s="542"/>
      <c r="G3" s="542"/>
      <c r="H3" s="542"/>
      <c r="I3" s="542"/>
      <c r="J3" s="542"/>
      <c r="K3" s="543"/>
    </row>
    <row r="4" spans="1:12" ht="30.75" customHeight="1" thickBot="1" x14ac:dyDescent="0.3">
      <c r="A4" s="539" t="s">
        <v>6</v>
      </c>
      <c r="B4" s="540"/>
      <c r="C4" s="685" t="s">
        <v>1841</v>
      </c>
      <c r="D4" s="686"/>
      <c r="E4" s="686"/>
      <c r="F4" s="686"/>
      <c r="G4" s="686"/>
      <c r="H4" s="686"/>
      <c r="I4" s="686"/>
      <c r="J4" s="686"/>
      <c r="K4" s="687"/>
    </row>
    <row r="5" spans="1:12" ht="51" customHeight="1" thickBot="1" x14ac:dyDescent="0.3">
      <c r="A5" s="539" t="s">
        <v>8</v>
      </c>
      <c r="B5" s="540"/>
      <c r="C5" s="685" t="s">
        <v>1842</v>
      </c>
      <c r="D5" s="686"/>
      <c r="E5" s="686"/>
      <c r="F5" s="686"/>
      <c r="G5" s="686"/>
      <c r="H5" s="686"/>
      <c r="I5" s="686"/>
      <c r="J5" s="686"/>
      <c r="K5" s="687"/>
    </row>
    <row r="6" spans="1:12" ht="9" customHeight="1" x14ac:dyDescent="0.25">
      <c r="B6" s="30"/>
      <c r="C6" s="30"/>
      <c r="D6" s="30"/>
      <c r="E6" s="260"/>
      <c r="F6" s="21"/>
      <c r="J6" s="21"/>
    </row>
    <row r="7" spans="1:12" ht="34.5" customHeight="1" x14ac:dyDescent="0.25">
      <c r="A7" s="537"/>
      <c r="B7" s="249" t="s">
        <v>12</v>
      </c>
      <c r="C7" s="538" t="s">
        <v>13</v>
      </c>
      <c r="D7" s="538"/>
      <c r="E7" s="538"/>
      <c r="F7" s="538"/>
      <c r="G7" s="538"/>
      <c r="H7" s="262" t="s">
        <v>1843</v>
      </c>
      <c r="I7" s="262" t="s">
        <v>1032</v>
      </c>
      <c r="J7" s="191" t="s">
        <v>15</v>
      </c>
      <c r="K7" s="538" t="s">
        <v>16</v>
      </c>
    </row>
    <row r="8" spans="1:12" ht="31.5" customHeight="1" x14ac:dyDescent="0.25">
      <c r="A8" s="537"/>
      <c r="B8" s="248" t="s">
        <v>17</v>
      </c>
      <c r="C8" s="248" t="s">
        <v>18</v>
      </c>
      <c r="D8" s="248" t="s">
        <v>19</v>
      </c>
      <c r="E8" s="248" t="s">
        <v>1390</v>
      </c>
      <c r="F8" s="248" t="s">
        <v>1391</v>
      </c>
      <c r="G8" s="248" t="s">
        <v>21</v>
      </c>
      <c r="H8" s="263" t="s">
        <v>22</v>
      </c>
      <c r="I8" s="264">
        <v>2017</v>
      </c>
      <c r="J8" s="248" t="s">
        <v>23</v>
      </c>
      <c r="K8" s="538"/>
    </row>
    <row r="9" spans="1:12" s="269" customFormat="1" ht="85.5" x14ac:dyDescent="0.25">
      <c r="A9" s="265" t="s">
        <v>24</v>
      </c>
      <c r="B9" s="251" t="s">
        <v>1844</v>
      </c>
      <c r="C9" s="251" t="s">
        <v>1845</v>
      </c>
      <c r="D9" s="251" t="s">
        <v>1846</v>
      </c>
      <c r="E9" s="251" t="s">
        <v>603</v>
      </c>
      <c r="F9" s="251" t="s">
        <v>1847</v>
      </c>
      <c r="G9" s="251" t="s">
        <v>138</v>
      </c>
      <c r="H9" s="258">
        <v>0.02</v>
      </c>
      <c r="I9" s="254">
        <v>0.02</v>
      </c>
      <c r="J9" s="266" t="s">
        <v>1848</v>
      </c>
      <c r="K9" s="267"/>
      <c r="L9" s="268"/>
    </row>
    <row r="10" spans="1:12" s="269" customFormat="1" ht="163.5" customHeight="1" thickBot="1" x14ac:dyDescent="0.3">
      <c r="A10" s="270" t="s">
        <v>34</v>
      </c>
      <c r="B10" s="251" t="s">
        <v>1849</v>
      </c>
      <c r="C10" s="271" t="s">
        <v>1850</v>
      </c>
      <c r="D10" s="251" t="s">
        <v>1851</v>
      </c>
      <c r="E10" s="251" t="s">
        <v>28</v>
      </c>
      <c r="F10" s="251" t="s">
        <v>1396</v>
      </c>
      <c r="G10" s="251" t="s">
        <v>29</v>
      </c>
      <c r="H10" s="272" t="s">
        <v>1852</v>
      </c>
      <c r="I10" s="272" t="s">
        <v>1853</v>
      </c>
      <c r="J10" s="266" t="s">
        <v>1854</v>
      </c>
      <c r="K10" s="273" t="s">
        <v>1855</v>
      </c>
    </row>
    <row r="11" spans="1:12" s="269" customFormat="1" ht="85.5" x14ac:dyDescent="0.25">
      <c r="A11" s="809" t="s">
        <v>41</v>
      </c>
      <c r="B11" s="200" t="s">
        <v>1856</v>
      </c>
      <c r="C11" s="200" t="s">
        <v>1857</v>
      </c>
      <c r="D11" s="12" t="s">
        <v>1858</v>
      </c>
      <c r="E11" s="12" t="s">
        <v>28</v>
      </c>
      <c r="F11" s="12" t="s">
        <v>1396</v>
      </c>
      <c r="G11" s="274" t="s">
        <v>29</v>
      </c>
      <c r="H11" s="272" t="s">
        <v>1859</v>
      </c>
      <c r="I11" s="272" t="s">
        <v>1860</v>
      </c>
      <c r="J11" s="275" t="s">
        <v>1861</v>
      </c>
      <c r="K11" s="276" t="s">
        <v>1862</v>
      </c>
    </row>
    <row r="12" spans="1:12" s="269" customFormat="1" ht="57.75" thickBot="1" x14ac:dyDescent="0.3">
      <c r="A12" s="810"/>
      <c r="B12" s="38" t="s">
        <v>1863</v>
      </c>
      <c r="C12" s="12" t="s">
        <v>1864</v>
      </c>
      <c r="D12" s="12" t="s">
        <v>1865</v>
      </c>
      <c r="E12" s="12" t="s">
        <v>28</v>
      </c>
      <c r="F12" s="12" t="s">
        <v>1448</v>
      </c>
      <c r="G12" s="12" t="s">
        <v>63</v>
      </c>
      <c r="H12" s="12">
        <v>937</v>
      </c>
      <c r="I12" s="277">
        <v>3944</v>
      </c>
      <c r="J12" s="278" t="s">
        <v>1854</v>
      </c>
      <c r="K12" s="276" t="s">
        <v>1866</v>
      </c>
    </row>
    <row r="13" spans="1:12" s="269" customFormat="1" ht="85.5" x14ac:dyDescent="0.25">
      <c r="A13" s="809" t="s">
        <v>59</v>
      </c>
      <c r="B13" s="38" t="s">
        <v>1867</v>
      </c>
      <c r="C13" s="12" t="s">
        <v>1868</v>
      </c>
      <c r="D13" s="12" t="s">
        <v>1869</v>
      </c>
      <c r="E13" s="12" t="s">
        <v>28</v>
      </c>
      <c r="F13" s="12" t="s">
        <v>1396</v>
      </c>
      <c r="G13" s="113" t="s">
        <v>29</v>
      </c>
      <c r="H13" s="25">
        <v>0</v>
      </c>
      <c r="I13" s="272" t="s">
        <v>1870</v>
      </c>
      <c r="J13" s="275" t="s">
        <v>1871</v>
      </c>
      <c r="K13" s="276" t="s">
        <v>1872</v>
      </c>
    </row>
    <row r="14" spans="1:12" s="269" customFormat="1" ht="85.5" x14ac:dyDescent="0.25">
      <c r="A14" s="810"/>
      <c r="B14" s="38" t="s">
        <v>1873</v>
      </c>
      <c r="C14" s="12" t="s">
        <v>1874</v>
      </c>
      <c r="D14" s="12" t="s">
        <v>1874</v>
      </c>
      <c r="E14" s="12" t="s">
        <v>28</v>
      </c>
      <c r="F14" s="12" t="s">
        <v>1830</v>
      </c>
      <c r="G14" s="113" t="s">
        <v>29</v>
      </c>
      <c r="H14" s="279">
        <v>0</v>
      </c>
      <c r="I14" s="280">
        <v>2500</v>
      </c>
      <c r="J14" s="275" t="s">
        <v>1871</v>
      </c>
      <c r="K14" s="276" t="s">
        <v>1875</v>
      </c>
    </row>
    <row r="15" spans="1:12" s="269" customFormat="1" ht="85.5" x14ac:dyDescent="0.25">
      <c r="A15" s="810"/>
      <c r="B15" s="38" t="s">
        <v>1876</v>
      </c>
      <c r="C15" s="12" t="s">
        <v>1877</v>
      </c>
      <c r="D15" s="12" t="s">
        <v>1878</v>
      </c>
      <c r="E15" s="12" t="s">
        <v>28</v>
      </c>
      <c r="F15" s="12" t="s">
        <v>1396</v>
      </c>
      <c r="G15" s="113" t="s">
        <v>1221</v>
      </c>
      <c r="H15" s="272" t="s">
        <v>1859</v>
      </c>
      <c r="I15" s="272" t="s">
        <v>1860</v>
      </c>
      <c r="J15" s="275" t="s">
        <v>1871</v>
      </c>
      <c r="K15" s="276" t="s">
        <v>1879</v>
      </c>
    </row>
    <row r="16" spans="1:12" s="269" customFormat="1" ht="85.5" x14ac:dyDescent="0.25">
      <c r="A16" s="810"/>
      <c r="B16" s="38" t="s">
        <v>1880</v>
      </c>
      <c r="C16" s="12" t="s">
        <v>1881</v>
      </c>
      <c r="D16" s="12" t="s">
        <v>1881</v>
      </c>
      <c r="E16" s="12" t="s">
        <v>28</v>
      </c>
      <c r="F16" s="12" t="s">
        <v>1448</v>
      </c>
      <c r="G16" s="113" t="s">
        <v>29</v>
      </c>
      <c r="H16" s="25">
        <f>400+537</f>
        <v>937</v>
      </c>
      <c r="I16" s="25">
        <f>200+894</f>
        <v>1094</v>
      </c>
      <c r="J16" s="275" t="s">
        <v>1882</v>
      </c>
      <c r="K16" s="276" t="s">
        <v>1883</v>
      </c>
    </row>
    <row r="17" spans="1:11" s="269" customFormat="1" ht="79.5" customHeight="1" x14ac:dyDescent="0.25">
      <c r="A17" s="810"/>
      <c r="B17" s="38" t="s">
        <v>1884</v>
      </c>
      <c r="C17" s="12" t="s">
        <v>1885</v>
      </c>
      <c r="D17" s="12" t="s">
        <v>1885</v>
      </c>
      <c r="E17" s="12" t="s">
        <v>28</v>
      </c>
      <c r="F17" s="12" t="s">
        <v>1448</v>
      </c>
      <c r="G17" s="113" t="s">
        <v>63</v>
      </c>
      <c r="H17" s="25">
        <v>0</v>
      </c>
      <c r="I17" s="25">
        <f>700+950+1200</f>
        <v>2850</v>
      </c>
      <c r="J17" s="275" t="s">
        <v>1886</v>
      </c>
      <c r="K17" s="276" t="s">
        <v>1887</v>
      </c>
    </row>
    <row r="18" spans="1:11" s="269" customFormat="1" ht="54.75" customHeight="1" x14ac:dyDescent="0.25">
      <c r="A18" s="281"/>
      <c r="B18" s="811" t="s">
        <v>1888</v>
      </c>
      <c r="C18" s="811"/>
      <c r="D18" s="811"/>
      <c r="E18" s="811"/>
      <c r="F18" s="811"/>
      <c r="G18" s="282"/>
      <c r="H18" s="283"/>
      <c r="I18" s="283"/>
    </row>
    <row r="19" spans="1:11" x14ac:dyDescent="0.25">
      <c r="D19" s="261"/>
    </row>
    <row r="20" spans="1:11" x14ac:dyDescent="0.25">
      <c r="D20" s="261"/>
    </row>
  </sheetData>
  <mergeCells count="16">
    <mergeCell ref="A11:A12"/>
    <mergeCell ref="A13:A17"/>
    <mergeCell ref="B18:F18"/>
    <mergeCell ref="A4:B4"/>
    <mergeCell ref="C4:K4"/>
    <mergeCell ref="A5:B5"/>
    <mergeCell ref="C5:K5"/>
    <mergeCell ref="A7:A8"/>
    <mergeCell ref="C7:G7"/>
    <mergeCell ref="K7:K8"/>
    <mergeCell ref="A1:B1"/>
    <mergeCell ref="C1:K1"/>
    <mergeCell ref="A2:B2"/>
    <mergeCell ref="C2:K2"/>
    <mergeCell ref="A3:B3"/>
    <mergeCell ref="C3:K3"/>
  </mergeCells>
  <pageMargins left="0.70866141732283472" right="0.70866141732283472" top="0.82677165354330717" bottom="0.74803149606299213" header="0.31496062992125984" footer="0.31496062992125984"/>
  <pageSetup scale="42" orientation="landscape" horizontalDpi="1200" verticalDpi="1200" r:id="rId1"/>
  <headerFooter>
    <oddHeader>&amp;L&amp;G&amp;C&amp;14Matriz de Indicadores para Resultados&amp;R&amp;G</oddHeader>
    <oddFooter>&amp;R&amp;P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zoomScale="90" zoomScaleNormal="90" workbookViewId="0">
      <selection activeCell="C6" sqref="C6"/>
    </sheetView>
  </sheetViews>
  <sheetFormatPr baseColWidth="10" defaultRowHeight="15.75" x14ac:dyDescent="0.25"/>
  <cols>
    <col min="1" max="1" width="18.5703125" style="7" customWidth="1"/>
    <col min="2" max="2" width="35" customWidth="1"/>
    <col min="3" max="3" width="34.5703125" customWidth="1"/>
    <col min="4" max="4" width="37.140625" customWidth="1"/>
    <col min="5" max="6" width="18" customWidth="1"/>
    <col min="7" max="7" width="15.7109375" customWidth="1"/>
    <col min="8" max="8" width="19.140625" customWidth="1"/>
    <col min="9" max="9" width="20" customWidth="1"/>
    <col min="10" max="10" width="27.42578125" customWidth="1"/>
    <col min="11" max="11" width="26.85546875" customWidth="1"/>
    <col min="257" max="257" width="18.5703125" customWidth="1"/>
    <col min="258" max="258" width="35" customWidth="1"/>
    <col min="259" max="259" width="34.5703125" customWidth="1"/>
    <col min="260" max="260" width="37.140625" customWidth="1"/>
    <col min="261" max="262" width="18" customWidth="1"/>
    <col min="263" max="263" width="15.7109375" customWidth="1"/>
    <col min="264" max="264" width="19.140625" customWidth="1"/>
    <col min="265" max="265" width="20" customWidth="1"/>
    <col min="266" max="266" width="27.42578125" customWidth="1"/>
    <col min="267" max="267" width="26.85546875" customWidth="1"/>
    <col min="513" max="513" width="18.5703125" customWidth="1"/>
    <col min="514" max="514" width="35" customWidth="1"/>
    <col min="515" max="515" width="34.5703125" customWidth="1"/>
    <col min="516" max="516" width="37.140625" customWidth="1"/>
    <col min="517" max="518" width="18" customWidth="1"/>
    <col min="519" max="519" width="15.7109375" customWidth="1"/>
    <col min="520" max="520" width="19.140625" customWidth="1"/>
    <col min="521" max="521" width="20" customWidth="1"/>
    <col min="522" max="522" width="27.42578125" customWidth="1"/>
    <col min="523" max="523" width="26.85546875" customWidth="1"/>
    <col min="769" max="769" width="18.5703125" customWidth="1"/>
    <col min="770" max="770" width="35" customWidth="1"/>
    <col min="771" max="771" width="34.5703125" customWidth="1"/>
    <col min="772" max="772" width="37.140625" customWidth="1"/>
    <col min="773" max="774" width="18" customWidth="1"/>
    <col min="775" max="775" width="15.7109375" customWidth="1"/>
    <col min="776" max="776" width="19.140625" customWidth="1"/>
    <col min="777" max="777" width="20" customWidth="1"/>
    <col min="778" max="778" width="27.42578125" customWidth="1"/>
    <col min="779" max="779" width="26.85546875" customWidth="1"/>
    <col min="1025" max="1025" width="18.5703125" customWidth="1"/>
    <col min="1026" max="1026" width="35" customWidth="1"/>
    <col min="1027" max="1027" width="34.5703125" customWidth="1"/>
    <col min="1028" max="1028" width="37.140625" customWidth="1"/>
    <col min="1029" max="1030" width="18" customWidth="1"/>
    <col min="1031" max="1031" width="15.7109375" customWidth="1"/>
    <col min="1032" max="1032" width="19.140625" customWidth="1"/>
    <col min="1033" max="1033" width="20" customWidth="1"/>
    <col min="1034" max="1034" width="27.42578125" customWidth="1"/>
    <col min="1035" max="1035" width="26.85546875" customWidth="1"/>
    <col min="1281" max="1281" width="18.5703125" customWidth="1"/>
    <col min="1282" max="1282" width="35" customWidth="1"/>
    <col min="1283" max="1283" width="34.5703125" customWidth="1"/>
    <col min="1284" max="1284" width="37.140625" customWidth="1"/>
    <col min="1285" max="1286" width="18" customWidth="1"/>
    <col min="1287" max="1287" width="15.7109375" customWidth="1"/>
    <col min="1288" max="1288" width="19.140625" customWidth="1"/>
    <col min="1289" max="1289" width="20" customWidth="1"/>
    <col min="1290" max="1290" width="27.42578125" customWidth="1"/>
    <col min="1291" max="1291" width="26.85546875" customWidth="1"/>
    <col min="1537" max="1537" width="18.5703125" customWidth="1"/>
    <col min="1538" max="1538" width="35" customWidth="1"/>
    <col min="1539" max="1539" width="34.5703125" customWidth="1"/>
    <col min="1540" max="1540" width="37.140625" customWidth="1"/>
    <col min="1541" max="1542" width="18" customWidth="1"/>
    <col min="1543" max="1543" width="15.7109375" customWidth="1"/>
    <col min="1544" max="1544" width="19.140625" customWidth="1"/>
    <col min="1545" max="1545" width="20" customWidth="1"/>
    <col min="1546" max="1546" width="27.42578125" customWidth="1"/>
    <col min="1547" max="1547" width="26.85546875" customWidth="1"/>
    <col min="1793" max="1793" width="18.5703125" customWidth="1"/>
    <col min="1794" max="1794" width="35" customWidth="1"/>
    <col min="1795" max="1795" width="34.5703125" customWidth="1"/>
    <col min="1796" max="1796" width="37.140625" customWidth="1"/>
    <col min="1797" max="1798" width="18" customWidth="1"/>
    <col min="1799" max="1799" width="15.7109375" customWidth="1"/>
    <col min="1800" max="1800" width="19.140625" customWidth="1"/>
    <col min="1801" max="1801" width="20" customWidth="1"/>
    <col min="1802" max="1802" width="27.42578125" customWidth="1"/>
    <col min="1803" max="1803" width="26.85546875" customWidth="1"/>
    <col min="2049" max="2049" width="18.5703125" customWidth="1"/>
    <col min="2050" max="2050" width="35" customWidth="1"/>
    <col min="2051" max="2051" width="34.5703125" customWidth="1"/>
    <col min="2052" max="2052" width="37.140625" customWidth="1"/>
    <col min="2053" max="2054" width="18" customWidth="1"/>
    <col min="2055" max="2055" width="15.7109375" customWidth="1"/>
    <col min="2056" max="2056" width="19.140625" customWidth="1"/>
    <col min="2057" max="2057" width="20" customWidth="1"/>
    <col min="2058" max="2058" width="27.42578125" customWidth="1"/>
    <col min="2059" max="2059" width="26.85546875" customWidth="1"/>
    <col min="2305" max="2305" width="18.5703125" customWidth="1"/>
    <col min="2306" max="2306" width="35" customWidth="1"/>
    <col min="2307" max="2307" width="34.5703125" customWidth="1"/>
    <col min="2308" max="2308" width="37.140625" customWidth="1"/>
    <col min="2309" max="2310" width="18" customWidth="1"/>
    <col min="2311" max="2311" width="15.7109375" customWidth="1"/>
    <col min="2312" max="2312" width="19.140625" customWidth="1"/>
    <col min="2313" max="2313" width="20" customWidth="1"/>
    <col min="2314" max="2314" width="27.42578125" customWidth="1"/>
    <col min="2315" max="2315" width="26.85546875" customWidth="1"/>
    <col min="2561" max="2561" width="18.5703125" customWidth="1"/>
    <col min="2562" max="2562" width="35" customWidth="1"/>
    <col min="2563" max="2563" width="34.5703125" customWidth="1"/>
    <col min="2564" max="2564" width="37.140625" customWidth="1"/>
    <col min="2565" max="2566" width="18" customWidth="1"/>
    <col min="2567" max="2567" width="15.7109375" customWidth="1"/>
    <col min="2568" max="2568" width="19.140625" customWidth="1"/>
    <col min="2569" max="2569" width="20" customWidth="1"/>
    <col min="2570" max="2570" width="27.42578125" customWidth="1"/>
    <col min="2571" max="2571" width="26.85546875" customWidth="1"/>
    <col min="2817" max="2817" width="18.5703125" customWidth="1"/>
    <col min="2818" max="2818" width="35" customWidth="1"/>
    <col min="2819" max="2819" width="34.5703125" customWidth="1"/>
    <col min="2820" max="2820" width="37.140625" customWidth="1"/>
    <col min="2821" max="2822" width="18" customWidth="1"/>
    <col min="2823" max="2823" width="15.7109375" customWidth="1"/>
    <col min="2824" max="2824" width="19.140625" customWidth="1"/>
    <col min="2825" max="2825" width="20" customWidth="1"/>
    <col min="2826" max="2826" width="27.42578125" customWidth="1"/>
    <col min="2827" max="2827" width="26.85546875" customWidth="1"/>
    <col min="3073" max="3073" width="18.5703125" customWidth="1"/>
    <col min="3074" max="3074" width="35" customWidth="1"/>
    <col min="3075" max="3075" width="34.5703125" customWidth="1"/>
    <col min="3076" max="3076" width="37.140625" customWidth="1"/>
    <col min="3077" max="3078" width="18" customWidth="1"/>
    <col min="3079" max="3079" width="15.7109375" customWidth="1"/>
    <col min="3080" max="3080" width="19.140625" customWidth="1"/>
    <col min="3081" max="3081" width="20" customWidth="1"/>
    <col min="3082" max="3082" width="27.42578125" customWidth="1"/>
    <col min="3083" max="3083" width="26.85546875" customWidth="1"/>
    <col min="3329" max="3329" width="18.5703125" customWidth="1"/>
    <col min="3330" max="3330" width="35" customWidth="1"/>
    <col min="3331" max="3331" width="34.5703125" customWidth="1"/>
    <col min="3332" max="3332" width="37.140625" customWidth="1"/>
    <col min="3333" max="3334" width="18" customWidth="1"/>
    <col min="3335" max="3335" width="15.7109375" customWidth="1"/>
    <col min="3336" max="3336" width="19.140625" customWidth="1"/>
    <col min="3337" max="3337" width="20" customWidth="1"/>
    <col min="3338" max="3338" width="27.42578125" customWidth="1"/>
    <col min="3339" max="3339" width="26.85546875" customWidth="1"/>
    <col min="3585" max="3585" width="18.5703125" customWidth="1"/>
    <col min="3586" max="3586" width="35" customWidth="1"/>
    <col min="3587" max="3587" width="34.5703125" customWidth="1"/>
    <col min="3588" max="3588" width="37.140625" customWidth="1"/>
    <col min="3589" max="3590" width="18" customWidth="1"/>
    <col min="3591" max="3591" width="15.7109375" customWidth="1"/>
    <col min="3592" max="3592" width="19.140625" customWidth="1"/>
    <col min="3593" max="3593" width="20" customWidth="1"/>
    <col min="3594" max="3594" width="27.42578125" customWidth="1"/>
    <col min="3595" max="3595" width="26.85546875" customWidth="1"/>
    <col min="3841" max="3841" width="18.5703125" customWidth="1"/>
    <col min="3842" max="3842" width="35" customWidth="1"/>
    <col min="3843" max="3843" width="34.5703125" customWidth="1"/>
    <col min="3844" max="3844" width="37.140625" customWidth="1"/>
    <col min="3845" max="3846" width="18" customWidth="1"/>
    <col min="3847" max="3847" width="15.7109375" customWidth="1"/>
    <col min="3848" max="3848" width="19.140625" customWidth="1"/>
    <col min="3849" max="3849" width="20" customWidth="1"/>
    <col min="3850" max="3850" width="27.42578125" customWidth="1"/>
    <col min="3851" max="3851" width="26.85546875" customWidth="1"/>
    <col min="4097" max="4097" width="18.5703125" customWidth="1"/>
    <col min="4098" max="4098" width="35" customWidth="1"/>
    <col min="4099" max="4099" width="34.5703125" customWidth="1"/>
    <col min="4100" max="4100" width="37.140625" customWidth="1"/>
    <col min="4101" max="4102" width="18" customWidth="1"/>
    <col min="4103" max="4103" width="15.7109375" customWidth="1"/>
    <col min="4104" max="4104" width="19.140625" customWidth="1"/>
    <col min="4105" max="4105" width="20" customWidth="1"/>
    <col min="4106" max="4106" width="27.42578125" customWidth="1"/>
    <col min="4107" max="4107" width="26.85546875" customWidth="1"/>
    <col min="4353" max="4353" width="18.5703125" customWidth="1"/>
    <col min="4354" max="4354" width="35" customWidth="1"/>
    <col min="4355" max="4355" width="34.5703125" customWidth="1"/>
    <col min="4356" max="4356" width="37.140625" customWidth="1"/>
    <col min="4357" max="4358" width="18" customWidth="1"/>
    <col min="4359" max="4359" width="15.7109375" customWidth="1"/>
    <col min="4360" max="4360" width="19.140625" customWidth="1"/>
    <col min="4361" max="4361" width="20" customWidth="1"/>
    <col min="4362" max="4362" width="27.42578125" customWidth="1"/>
    <col min="4363" max="4363" width="26.85546875" customWidth="1"/>
    <col min="4609" max="4609" width="18.5703125" customWidth="1"/>
    <col min="4610" max="4610" width="35" customWidth="1"/>
    <col min="4611" max="4611" width="34.5703125" customWidth="1"/>
    <col min="4612" max="4612" width="37.140625" customWidth="1"/>
    <col min="4613" max="4614" width="18" customWidth="1"/>
    <col min="4615" max="4615" width="15.7109375" customWidth="1"/>
    <col min="4616" max="4616" width="19.140625" customWidth="1"/>
    <col min="4617" max="4617" width="20" customWidth="1"/>
    <col min="4618" max="4618" width="27.42578125" customWidth="1"/>
    <col min="4619" max="4619" width="26.85546875" customWidth="1"/>
    <col min="4865" max="4865" width="18.5703125" customWidth="1"/>
    <col min="4866" max="4866" width="35" customWidth="1"/>
    <col min="4867" max="4867" width="34.5703125" customWidth="1"/>
    <col min="4868" max="4868" width="37.140625" customWidth="1"/>
    <col min="4869" max="4870" width="18" customWidth="1"/>
    <col min="4871" max="4871" width="15.7109375" customWidth="1"/>
    <col min="4872" max="4872" width="19.140625" customWidth="1"/>
    <col min="4873" max="4873" width="20" customWidth="1"/>
    <col min="4874" max="4874" width="27.42578125" customWidth="1"/>
    <col min="4875" max="4875" width="26.85546875" customWidth="1"/>
    <col min="5121" max="5121" width="18.5703125" customWidth="1"/>
    <col min="5122" max="5122" width="35" customWidth="1"/>
    <col min="5123" max="5123" width="34.5703125" customWidth="1"/>
    <col min="5124" max="5124" width="37.140625" customWidth="1"/>
    <col min="5125" max="5126" width="18" customWidth="1"/>
    <col min="5127" max="5127" width="15.7109375" customWidth="1"/>
    <col min="5128" max="5128" width="19.140625" customWidth="1"/>
    <col min="5129" max="5129" width="20" customWidth="1"/>
    <col min="5130" max="5130" width="27.42578125" customWidth="1"/>
    <col min="5131" max="5131" width="26.85546875" customWidth="1"/>
    <col min="5377" max="5377" width="18.5703125" customWidth="1"/>
    <col min="5378" max="5378" width="35" customWidth="1"/>
    <col min="5379" max="5379" width="34.5703125" customWidth="1"/>
    <col min="5380" max="5380" width="37.140625" customWidth="1"/>
    <col min="5381" max="5382" width="18" customWidth="1"/>
    <col min="5383" max="5383" width="15.7109375" customWidth="1"/>
    <col min="5384" max="5384" width="19.140625" customWidth="1"/>
    <col min="5385" max="5385" width="20" customWidth="1"/>
    <col min="5386" max="5386" width="27.42578125" customWidth="1"/>
    <col min="5387" max="5387" width="26.85546875" customWidth="1"/>
    <col min="5633" max="5633" width="18.5703125" customWidth="1"/>
    <col min="5634" max="5634" width="35" customWidth="1"/>
    <col min="5635" max="5635" width="34.5703125" customWidth="1"/>
    <col min="5636" max="5636" width="37.140625" customWidth="1"/>
    <col min="5637" max="5638" width="18" customWidth="1"/>
    <col min="5639" max="5639" width="15.7109375" customWidth="1"/>
    <col min="5640" max="5640" width="19.140625" customWidth="1"/>
    <col min="5641" max="5641" width="20" customWidth="1"/>
    <col min="5642" max="5642" width="27.42578125" customWidth="1"/>
    <col min="5643" max="5643" width="26.85546875" customWidth="1"/>
    <col min="5889" max="5889" width="18.5703125" customWidth="1"/>
    <col min="5890" max="5890" width="35" customWidth="1"/>
    <col min="5891" max="5891" width="34.5703125" customWidth="1"/>
    <col min="5892" max="5892" width="37.140625" customWidth="1"/>
    <col min="5893" max="5894" width="18" customWidth="1"/>
    <col min="5895" max="5895" width="15.7109375" customWidth="1"/>
    <col min="5896" max="5896" width="19.140625" customWidth="1"/>
    <col min="5897" max="5897" width="20" customWidth="1"/>
    <col min="5898" max="5898" width="27.42578125" customWidth="1"/>
    <col min="5899" max="5899" width="26.85546875" customWidth="1"/>
    <col min="6145" max="6145" width="18.5703125" customWidth="1"/>
    <col min="6146" max="6146" width="35" customWidth="1"/>
    <col min="6147" max="6147" width="34.5703125" customWidth="1"/>
    <col min="6148" max="6148" width="37.140625" customWidth="1"/>
    <col min="6149" max="6150" width="18" customWidth="1"/>
    <col min="6151" max="6151" width="15.7109375" customWidth="1"/>
    <col min="6152" max="6152" width="19.140625" customWidth="1"/>
    <col min="6153" max="6153" width="20" customWidth="1"/>
    <col min="6154" max="6154" width="27.42578125" customWidth="1"/>
    <col min="6155" max="6155" width="26.85546875" customWidth="1"/>
    <col min="6401" max="6401" width="18.5703125" customWidth="1"/>
    <col min="6402" max="6402" width="35" customWidth="1"/>
    <col min="6403" max="6403" width="34.5703125" customWidth="1"/>
    <col min="6404" max="6404" width="37.140625" customWidth="1"/>
    <col min="6405" max="6406" width="18" customWidth="1"/>
    <col min="6407" max="6407" width="15.7109375" customWidth="1"/>
    <col min="6408" max="6408" width="19.140625" customWidth="1"/>
    <col min="6409" max="6409" width="20" customWidth="1"/>
    <col min="6410" max="6410" width="27.42578125" customWidth="1"/>
    <col min="6411" max="6411" width="26.85546875" customWidth="1"/>
    <col min="6657" max="6657" width="18.5703125" customWidth="1"/>
    <col min="6658" max="6658" width="35" customWidth="1"/>
    <col min="6659" max="6659" width="34.5703125" customWidth="1"/>
    <col min="6660" max="6660" width="37.140625" customWidth="1"/>
    <col min="6661" max="6662" width="18" customWidth="1"/>
    <col min="6663" max="6663" width="15.7109375" customWidth="1"/>
    <col min="6664" max="6664" width="19.140625" customWidth="1"/>
    <col min="6665" max="6665" width="20" customWidth="1"/>
    <col min="6666" max="6666" width="27.42578125" customWidth="1"/>
    <col min="6667" max="6667" width="26.85546875" customWidth="1"/>
    <col min="6913" max="6913" width="18.5703125" customWidth="1"/>
    <col min="6914" max="6914" width="35" customWidth="1"/>
    <col min="6915" max="6915" width="34.5703125" customWidth="1"/>
    <col min="6916" max="6916" width="37.140625" customWidth="1"/>
    <col min="6917" max="6918" width="18" customWidth="1"/>
    <col min="6919" max="6919" width="15.7109375" customWidth="1"/>
    <col min="6920" max="6920" width="19.140625" customWidth="1"/>
    <col min="6921" max="6921" width="20" customWidth="1"/>
    <col min="6922" max="6922" width="27.42578125" customWidth="1"/>
    <col min="6923" max="6923" width="26.85546875" customWidth="1"/>
    <col min="7169" max="7169" width="18.5703125" customWidth="1"/>
    <col min="7170" max="7170" width="35" customWidth="1"/>
    <col min="7171" max="7171" width="34.5703125" customWidth="1"/>
    <col min="7172" max="7172" width="37.140625" customWidth="1"/>
    <col min="7173" max="7174" width="18" customWidth="1"/>
    <col min="7175" max="7175" width="15.7109375" customWidth="1"/>
    <col min="7176" max="7176" width="19.140625" customWidth="1"/>
    <col min="7177" max="7177" width="20" customWidth="1"/>
    <col min="7178" max="7178" width="27.42578125" customWidth="1"/>
    <col min="7179" max="7179" width="26.85546875" customWidth="1"/>
    <col min="7425" max="7425" width="18.5703125" customWidth="1"/>
    <col min="7426" max="7426" width="35" customWidth="1"/>
    <col min="7427" max="7427" width="34.5703125" customWidth="1"/>
    <col min="7428" max="7428" width="37.140625" customWidth="1"/>
    <col min="7429" max="7430" width="18" customWidth="1"/>
    <col min="7431" max="7431" width="15.7109375" customWidth="1"/>
    <col min="7432" max="7432" width="19.140625" customWidth="1"/>
    <col min="7433" max="7433" width="20" customWidth="1"/>
    <col min="7434" max="7434" width="27.42578125" customWidth="1"/>
    <col min="7435" max="7435" width="26.85546875" customWidth="1"/>
    <col min="7681" max="7681" width="18.5703125" customWidth="1"/>
    <col min="7682" max="7682" width="35" customWidth="1"/>
    <col min="7683" max="7683" width="34.5703125" customWidth="1"/>
    <col min="7684" max="7684" width="37.140625" customWidth="1"/>
    <col min="7685" max="7686" width="18" customWidth="1"/>
    <col min="7687" max="7687" width="15.7109375" customWidth="1"/>
    <col min="7688" max="7688" width="19.140625" customWidth="1"/>
    <col min="7689" max="7689" width="20" customWidth="1"/>
    <col min="7690" max="7690" width="27.42578125" customWidth="1"/>
    <col min="7691" max="7691" width="26.85546875" customWidth="1"/>
    <col min="7937" max="7937" width="18.5703125" customWidth="1"/>
    <col min="7938" max="7938" width="35" customWidth="1"/>
    <col min="7939" max="7939" width="34.5703125" customWidth="1"/>
    <col min="7940" max="7940" width="37.140625" customWidth="1"/>
    <col min="7941" max="7942" width="18" customWidth="1"/>
    <col min="7943" max="7943" width="15.7109375" customWidth="1"/>
    <col min="7944" max="7944" width="19.140625" customWidth="1"/>
    <col min="7945" max="7945" width="20" customWidth="1"/>
    <col min="7946" max="7946" width="27.42578125" customWidth="1"/>
    <col min="7947" max="7947" width="26.85546875" customWidth="1"/>
    <col min="8193" max="8193" width="18.5703125" customWidth="1"/>
    <col min="8194" max="8194" width="35" customWidth="1"/>
    <col min="8195" max="8195" width="34.5703125" customWidth="1"/>
    <col min="8196" max="8196" width="37.140625" customWidth="1"/>
    <col min="8197" max="8198" width="18" customWidth="1"/>
    <col min="8199" max="8199" width="15.7109375" customWidth="1"/>
    <col min="8200" max="8200" width="19.140625" customWidth="1"/>
    <col min="8201" max="8201" width="20" customWidth="1"/>
    <col min="8202" max="8202" width="27.42578125" customWidth="1"/>
    <col min="8203" max="8203" width="26.85546875" customWidth="1"/>
    <col min="8449" max="8449" width="18.5703125" customWidth="1"/>
    <col min="8450" max="8450" width="35" customWidth="1"/>
    <col min="8451" max="8451" width="34.5703125" customWidth="1"/>
    <col min="8452" max="8452" width="37.140625" customWidth="1"/>
    <col min="8453" max="8454" width="18" customWidth="1"/>
    <col min="8455" max="8455" width="15.7109375" customWidth="1"/>
    <col min="8456" max="8456" width="19.140625" customWidth="1"/>
    <col min="8457" max="8457" width="20" customWidth="1"/>
    <col min="8458" max="8458" width="27.42578125" customWidth="1"/>
    <col min="8459" max="8459" width="26.85546875" customWidth="1"/>
    <col min="8705" max="8705" width="18.5703125" customWidth="1"/>
    <col min="8706" max="8706" width="35" customWidth="1"/>
    <col min="8707" max="8707" width="34.5703125" customWidth="1"/>
    <col min="8708" max="8708" width="37.140625" customWidth="1"/>
    <col min="8709" max="8710" width="18" customWidth="1"/>
    <col min="8711" max="8711" width="15.7109375" customWidth="1"/>
    <col min="8712" max="8712" width="19.140625" customWidth="1"/>
    <col min="8713" max="8713" width="20" customWidth="1"/>
    <col min="8714" max="8714" width="27.42578125" customWidth="1"/>
    <col min="8715" max="8715" width="26.85546875" customWidth="1"/>
    <col min="8961" max="8961" width="18.5703125" customWidth="1"/>
    <col min="8962" max="8962" width="35" customWidth="1"/>
    <col min="8963" max="8963" width="34.5703125" customWidth="1"/>
    <col min="8964" max="8964" width="37.140625" customWidth="1"/>
    <col min="8965" max="8966" width="18" customWidth="1"/>
    <col min="8967" max="8967" width="15.7109375" customWidth="1"/>
    <col min="8968" max="8968" width="19.140625" customWidth="1"/>
    <col min="8969" max="8969" width="20" customWidth="1"/>
    <col min="8970" max="8970" width="27.42578125" customWidth="1"/>
    <col min="8971" max="8971" width="26.85546875" customWidth="1"/>
    <col min="9217" max="9217" width="18.5703125" customWidth="1"/>
    <col min="9218" max="9218" width="35" customWidth="1"/>
    <col min="9219" max="9219" width="34.5703125" customWidth="1"/>
    <col min="9220" max="9220" width="37.140625" customWidth="1"/>
    <col min="9221" max="9222" width="18" customWidth="1"/>
    <col min="9223" max="9223" width="15.7109375" customWidth="1"/>
    <col min="9224" max="9224" width="19.140625" customWidth="1"/>
    <col min="9225" max="9225" width="20" customWidth="1"/>
    <col min="9226" max="9226" width="27.42578125" customWidth="1"/>
    <col min="9227" max="9227" width="26.85546875" customWidth="1"/>
    <col min="9473" max="9473" width="18.5703125" customWidth="1"/>
    <col min="9474" max="9474" width="35" customWidth="1"/>
    <col min="9475" max="9475" width="34.5703125" customWidth="1"/>
    <col min="9476" max="9476" width="37.140625" customWidth="1"/>
    <col min="9477" max="9478" width="18" customWidth="1"/>
    <col min="9479" max="9479" width="15.7109375" customWidth="1"/>
    <col min="9480" max="9480" width="19.140625" customWidth="1"/>
    <col min="9481" max="9481" width="20" customWidth="1"/>
    <col min="9482" max="9482" width="27.42578125" customWidth="1"/>
    <col min="9483" max="9483" width="26.85546875" customWidth="1"/>
    <col min="9729" max="9729" width="18.5703125" customWidth="1"/>
    <col min="9730" max="9730" width="35" customWidth="1"/>
    <col min="9731" max="9731" width="34.5703125" customWidth="1"/>
    <col min="9732" max="9732" width="37.140625" customWidth="1"/>
    <col min="9733" max="9734" width="18" customWidth="1"/>
    <col min="9735" max="9735" width="15.7109375" customWidth="1"/>
    <col min="9736" max="9736" width="19.140625" customWidth="1"/>
    <col min="9737" max="9737" width="20" customWidth="1"/>
    <col min="9738" max="9738" width="27.42578125" customWidth="1"/>
    <col min="9739" max="9739" width="26.85546875" customWidth="1"/>
    <col min="9985" max="9985" width="18.5703125" customWidth="1"/>
    <col min="9986" max="9986" width="35" customWidth="1"/>
    <col min="9987" max="9987" width="34.5703125" customWidth="1"/>
    <col min="9988" max="9988" width="37.140625" customWidth="1"/>
    <col min="9989" max="9990" width="18" customWidth="1"/>
    <col min="9991" max="9991" width="15.7109375" customWidth="1"/>
    <col min="9992" max="9992" width="19.140625" customWidth="1"/>
    <col min="9993" max="9993" width="20" customWidth="1"/>
    <col min="9994" max="9994" width="27.42578125" customWidth="1"/>
    <col min="9995" max="9995" width="26.85546875" customWidth="1"/>
    <col min="10241" max="10241" width="18.5703125" customWidth="1"/>
    <col min="10242" max="10242" width="35" customWidth="1"/>
    <col min="10243" max="10243" width="34.5703125" customWidth="1"/>
    <col min="10244" max="10244" width="37.140625" customWidth="1"/>
    <col min="10245" max="10246" width="18" customWidth="1"/>
    <col min="10247" max="10247" width="15.7109375" customWidth="1"/>
    <col min="10248" max="10248" width="19.140625" customWidth="1"/>
    <col min="10249" max="10249" width="20" customWidth="1"/>
    <col min="10250" max="10250" width="27.42578125" customWidth="1"/>
    <col min="10251" max="10251" width="26.85546875" customWidth="1"/>
    <col min="10497" max="10497" width="18.5703125" customWidth="1"/>
    <col min="10498" max="10498" width="35" customWidth="1"/>
    <col min="10499" max="10499" width="34.5703125" customWidth="1"/>
    <col min="10500" max="10500" width="37.140625" customWidth="1"/>
    <col min="10501" max="10502" width="18" customWidth="1"/>
    <col min="10503" max="10503" width="15.7109375" customWidth="1"/>
    <col min="10504" max="10504" width="19.140625" customWidth="1"/>
    <col min="10505" max="10505" width="20" customWidth="1"/>
    <col min="10506" max="10506" width="27.42578125" customWidth="1"/>
    <col min="10507" max="10507" width="26.85546875" customWidth="1"/>
    <col min="10753" max="10753" width="18.5703125" customWidth="1"/>
    <col min="10754" max="10754" width="35" customWidth="1"/>
    <col min="10755" max="10755" width="34.5703125" customWidth="1"/>
    <col min="10756" max="10756" width="37.140625" customWidth="1"/>
    <col min="10757" max="10758" width="18" customWidth="1"/>
    <col min="10759" max="10759" width="15.7109375" customWidth="1"/>
    <col min="10760" max="10760" width="19.140625" customWidth="1"/>
    <col min="10761" max="10761" width="20" customWidth="1"/>
    <col min="10762" max="10762" width="27.42578125" customWidth="1"/>
    <col min="10763" max="10763" width="26.85546875" customWidth="1"/>
    <col min="11009" max="11009" width="18.5703125" customWidth="1"/>
    <col min="11010" max="11010" width="35" customWidth="1"/>
    <col min="11011" max="11011" width="34.5703125" customWidth="1"/>
    <col min="11012" max="11012" width="37.140625" customWidth="1"/>
    <col min="11013" max="11014" width="18" customWidth="1"/>
    <col min="11015" max="11015" width="15.7109375" customWidth="1"/>
    <col min="11016" max="11016" width="19.140625" customWidth="1"/>
    <col min="11017" max="11017" width="20" customWidth="1"/>
    <col min="11018" max="11018" width="27.42578125" customWidth="1"/>
    <col min="11019" max="11019" width="26.85546875" customWidth="1"/>
    <col min="11265" max="11265" width="18.5703125" customWidth="1"/>
    <col min="11266" max="11266" width="35" customWidth="1"/>
    <col min="11267" max="11267" width="34.5703125" customWidth="1"/>
    <col min="11268" max="11268" width="37.140625" customWidth="1"/>
    <col min="11269" max="11270" width="18" customWidth="1"/>
    <col min="11271" max="11271" width="15.7109375" customWidth="1"/>
    <col min="11272" max="11272" width="19.140625" customWidth="1"/>
    <col min="11273" max="11273" width="20" customWidth="1"/>
    <col min="11274" max="11274" width="27.42578125" customWidth="1"/>
    <col min="11275" max="11275" width="26.85546875" customWidth="1"/>
    <col min="11521" max="11521" width="18.5703125" customWidth="1"/>
    <col min="11522" max="11522" width="35" customWidth="1"/>
    <col min="11523" max="11523" width="34.5703125" customWidth="1"/>
    <col min="11524" max="11524" width="37.140625" customWidth="1"/>
    <col min="11525" max="11526" width="18" customWidth="1"/>
    <col min="11527" max="11527" width="15.7109375" customWidth="1"/>
    <col min="11528" max="11528" width="19.140625" customWidth="1"/>
    <col min="11529" max="11529" width="20" customWidth="1"/>
    <col min="11530" max="11530" width="27.42578125" customWidth="1"/>
    <col min="11531" max="11531" width="26.85546875" customWidth="1"/>
    <col min="11777" max="11777" width="18.5703125" customWidth="1"/>
    <col min="11778" max="11778" width="35" customWidth="1"/>
    <col min="11779" max="11779" width="34.5703125" customWidth="1"/>
    <col min="11780" max="11780" width="37.140625" customWidth="1"/>
    <col min="11781" max="11782" width="18" customWidth="1"/>
    <col min="11783" max="11783" width="15.7109375" customWidth="1"/>
    <col min="11784" max="11784" width="19.140625" customWidth="1"/>
    <col min="11785" max="11785" width="20" customWidth="1"/>
    <col min="11786" max="11786" width="27.42578125" customWidth="1"/>
    <col min="11787" max="11787" width="26.85546875" customWidth="1"/>
    <col min="12033" max="12033" width="18.5703125" customWidth="1"/>
    <col min="12034" max="12034" width="35" customWidth="1"/>
    <col min="12035" max="12035" width="34.5703125" customWidth="1"/>
    <col min="12036" max="12036" width="37.140625" customWidth="1"/>
    <col min="12037" max="12038" width="18" customWidth="1"/>
    <col min="12039" max="12039" width="15.7109375" customWidth="1"/>
    <col min="12040" max="12040" width="19.140625" customWidth="1"/>
    <col min="12041" max="12041" width="20" customWidth="1"/>
    <col min="12042" max="12042" width="27.42578125" customWidth="1"/>
    <col min="12043" max="12043" width="26.85546875" customWidth="1"/>
    <col min="12289" max="12289" width="18.5703125" customWidth="1"/>
    <col min="12290" max="12290" width="35" customWidth="1"/>
    <col min="12291" max="12291" width="34.5703125" customWidth="1"/>
    <col min="12292" max="12292" width="37.140625" customWidth="1"/>
    <col min="12293" max="12294" width="18" customWidth="1"/>
    <col min="12295" max="12295" width="15.7109375" customWidth="1"/>
    <col min="12296" max="12296" width="19.140625" customWidth="1"/>
    <col min="12297" max="12297" width="20" customWidth="1"/>
    <col min="12298" max="12298" width="27.42578125" customWidth="1"/>
    <col min="12299" max="12299" width="26.85546875" customWidth="1"/>
    <col min="12545" max="12545" width="18.5703125" customWidth="1"/>
    <col min="12546" max="12546" width="35" customWidth="1"/>
    <col min="12547" max="12547" width="34.5703125" customWidth="1"/>
    <col min="12548" max="12548" width="37.140625" customWidth="1"/>
    <col min="12549" max="12550" width="18" customWidth="1"/>
    <col min="12551" max="12551" width="15.7109375" customWidth="1"/>
    <col min="12552" max="12552" width="19.140625" customWidth="1"/>
    <col min="12553" max="12553" width="20" customWidth="1"/>
    <col min="12554" max="12554" width="27.42578125" customWidth="1"/>
    <col min="12555" max="12555" width="26.85546875" customWidth="1"/>
    <col min="12801" max="12801" width="18.5703125" customWidth="1"/>
    <col min="12802" max="12802" width="35" customWidth="1"/>
    <col min="12803" max="12803" width="34.5703125" customWidth="1"/>
    <col min="12804" max="12804" width="37.140625" customWidth="1"/>
    <col min="12805" max="12806" width="18" customWidth="1"/>
    <col min="12807" max="12807" width="15.7109375" customWidth="1"/>
    <col min="12808" max="12808" width="19.140625" customWidth="1"/>
    <col min="12809" max="12809" width="20" customWidth="1"/>
    <col min="12810" max="12810" width="27.42578125" customWidth="1"/>
    <col min="12811" max="12811" width="26.85546875" customWidth="1"/>
    <col min="13057" max="13057" width="18.5703125" customWidth="1"/>
    <col min="13058" max="13058" width="35" customWidth="1"/>
    <col min="13059" max="13059" width="34.5703125" customWidth="1"/>
    <col min="13060" max="13060" width="37.140625" customWidth="1"/>
    <col min="13061" max="13062" width="18" customWidth="1"/>
    <col min="13063" max="13063" width="15.7109375" customWidth="1"/>
    <col min="13064" max="13064" width="19.140625" customWidth="1"/>
    <col min="13065" max="13065" width="20" customWidth="1"/>
    <col min="13066" max="13066" width="27.42578125" customWidth="1"/>
    <col min="13067" max="13067" width="26.85546875" customWidth="1"/>
    <col min="13313" max="13313" width="18.5703125" customWidth="1"/>
    <col min="13314" max="13314" width="35" customWidth="1"/>
    <col min="13315" max="13315" width="34.5703125" customWidth="1"/>
    <col min="13316" max="13316" width="37.140625" customWidth="1"/>
    <col min="13317" max="13318" width="18" customWidth="1"/>
    <col min="13319" max="13319" width="15.7109375" customWidth="1"/>
    <col min="13320" max="13320" width="19.140625" customWidth="1"/>
    <col min="13321" max="13321" width="20" customWidth="1"/>
    <col min="13322" max="13322" width="27.42578125" customWidth="1"/>
    <col min="13323" max="13323" width="26.85546875" customWidth="1"/>
    <col min="13569" max="13569" width="18.5703125" customWidth="1"/>
    <col min="13570" max="13570" width="35" customWidth="1"/>
    <col min="13571" max="13571" width="34.5703125" customWidth="1"/>
    <col min="13572" max="13572" width="37.140625" customWidth="1"/>
    <col min="13573" max="13574" width="18" customWidth="1"/>
    <col min="13575" max="13575" width="15.7109375" customWidth="1"/>
    <col min="13576" max="13576" width="19.140625" customWidth="1"/>
    <col min="13577" max="13577" width="20" customWidth="1"/>
    <col min="13578" max="13578" width="27.42578125" customWidth="1"/>
    <col min="13579" max="13579" width="26.85546875" customWidth="1"/>
    <col min="13825" max="13825" width="18.5703125" customWidth="1"/>
    <col min="13826" max="13826" width="35" customWidth="1"/>
    <col min="13827" max="13827" width="34.5703125" customWidth="1"/>
    <col min="13828" max="13828" width="37.140625" customWidth="1"/>
    <col min="13829" max="13830" width="18" customWidth="1"/>
    <col min="13831" max="13831" width="15.7109375" customWidth="1"/>
    <col min="13832" max="13832" width="19.140625" customWidth="1"/>
    <col min="13833" max="13833" width="20" customWidth="1"/>
    <col min="13834" max="13834" width="27.42578125" customWidth="1"/>
    <col min="13835" max="13835" width="26.85546875" customWidth="1"/>
    <col min="14081" max="14081" width="18.5703125" customWidth="1"/>
    <col min="14082" max="14082" width="35" customWidth="1"/>
    <col min="14083" max="14083" width="34.5703125" customWidth="1"/>
    <col min="14084" max="14084" width="37.140625" customWidth="1"/>
    <col min="14085" max="14086" width="18" customWidth="1"/>
    <col min="14087" max="14087" width="15.7109375" customWidth="1"/>
    <col min="14088" max="14088" width="19.140625" customWidth="1"/>
    <col min="14089" max="14089" width="20" customWidth="1"/>
    <col min="14090" max="14090" width="27.42578125" customWidth="1"/>
    <col min="14091" max="14091" width="26.85546875" customWidth="1"/>
    <col min="14337" max="14337" width="18.5703125" customWidth="1"/>
    <col min="14338" max="14338" width="35" customWidth="1"/>
    <col min="14339" max="14339" width="34.5703125" customWidth="1"/>
    <col min="14340" max="14340" width="37.140625" customWidth="1"/>
    <col min="14341" max="14342" width="18" customWidth="1"/>
    <col min="14343" max="14343" width="15.7109375" customWidth="1"/>
    <col min="14344" max="14344" width="19.140625" customWidth="1"/>
    <col min="14345" max="14345" width="20" customWidth="1"/>
    <col min="14346" max="14346" width="27.42578125" customWidth="1"/>
    <col min="14347" max="14347" width="26.85546875" customWidth="1"/>
    <col min="14593" max="14593" width="18.5703125" customWidth="1"/>
    <col min="14594" max="14594" width="35" customWidth="1"/>
    <col min="14595" max="14595" width="34.5703125" customWidth="1"/>
    <col min="14596" max="14596" width="37.140625" customWidth="1"/>
    <col min="14597" max="14598" width="18" customWidth="1"/>
    <col min="14599" max="14599" width="15.7109375" customWidth="1"/>
    <col min="14600" max="14600" width="19.140625" customWidth="1"/>
    <col min="14601" max="14601" width="20" customWidth="1"/>
    <col min="14602" max="14602" width="27.42578125" customWidth="1"/>
    <col min="14603" max="14603" width="26.85546875" customWidth="1"/>
    <col min="14849" max="14849" width="18.5703125" customWidth="1"/>
    <col min="14850" max="14850" width="35" customWidth="1"/>
    <col min="14851" max="14851" width="34.5703125" customWidth="1"/>
    <col min="14852" max="14852" width="37.140625" customWidth="1"/>
    <col min="14853" max="14854" width="18" customWidth="1"/>
    <col min="14855" max="14855" width="15.7109375" customWidth="1"/>
    <col min="14856" max="14856" width="19.140625" customWidth="1"/>
    <col min="14857" max="14857" width="20" customWidth="1"/>
    <col min="14858" max="14858" width="27.42578125" customWidth="1"/>
    <col min="14859" max="14859" width="26.85546875" customWidth="1"/>
    <col min="15105" max="15105" width="18.5703125" customWidth="1"/>
    <col min="15106" max="15106" width="35" customWidth="1"/>
    <col min="15107" max="15107" width="34.5703125" customWidth="1"/>
    <col min="15108" max="15108" width="37.140625" customWidth="1"/>
    <col min="15109" max="15110" width="18" customWidth="1"/>
    <col min="15111" max="15111" width="15.7109375" customWidth="1"/>
    <col min="15112" max="15112" width="19.140625" customWidth="1"/>
    <col min="15113" max="15113" width="20" customWidth="1"/>
    <col min="15114" max="15114" width="27.42578125" customWidth="1"/>
    <col min="15115" max="15115" width="26.85546875" customWidth="1"/>
    <col min="15361" max="15361" width="18.5703125" customWidth="1"/>
    <col min="15362" max="15362" width="35" customWidth="1"/>
    <col min="15363" max="15363" width="34.5703125" customWidth="1"/>
    <col min="15364" max="15364" width="37.140625" customWidth="1"/>
    <col min="15365" max="15366" width="18" customWidth="1"/>
    <col min="15367" max="15367" width="15.7109375" customWidth="1"/>
    <col min="15368" max="15368" width="19.140625" customWidth="1"/>
    <col min="15369" max="15369" width="20" customWidth="1"/>
    <col min="15370" max="15370" width="27.42578125" customWidth="1"/>
    <col min="15371" max="15371" width="26.85546875" customWidth="1"/>
    <col min="15617" max="15617" width="18.5703125" customWidth="1"/>
    <col min="15618" max="15618" width="35" customWidth="1"/>
    <col min="15619" max="15619" width="34.5703125" customWidth="1"/>
    <col min="15620" max="15620" width="37.140625" customWidth="1"/>
    <col min="15621" max="15622" width="18" customWidth="1"/>
    <col min="15623" max="15623" width="15.7109375" customWidth="1"/>
    <col min="15624" max="15624" width="19.140625" customWidth="1"/>
    <col min="15625" max="15625" width="20" customWidth="1"/>
    <col min="15626" max="15626" width="27.42578125" customWidth="1"/>
    <col min="15627" max="15627" width="26.85546875" customWidth="1"/>
    <col min="15873" max="15873" width="18.5703125" customWidth="1"/>
    <col min="15874" max="15874" width="35" customWidth="1"/>
    <col min="15875" max="15875" width="34.5703125" customWidth="1"/>
    <col min="15876" max="15876" width="37.140625" customWidth="1"/>
    <col min="15877" max="15878" width="18" customWidth="1"/>
    <col min="15879" max="15879" width="15.7109375" customWidth="1"/>
    <col min="15880" max="15880" width="19.140625" customWidth="1"/>
    <col min="15881" max="15881" width="20" customWidth="1"/>
    <col min="15882" max="15882" width="27.42578125" customWidth="1"/>
    <col min="15883" max="15883" width="26.85546875" customWidth="1"/>
    <col min="16129" max="16129" width="18.5703125" customWidth="1"/>
    <col min="16130" max="16130" width="35" customWidth="1"/>
    <col min="16131" max="16131" width="34.5703125" customWidth="1"/>
    <col min="16132" max="16132" width="37.140625" customWidth="1"/>
    <col min="16133" max="16134" width="18" customWidth="1"/>
    <col min="16135" max="16135" width="15.7109375" customWidth="1"/>
    <col min="16136" max="16136" width="19.140625" customWidth="1"/>
    <col min="16137" max="16137" width="20" customWidth="1"/>
    <col min="16138" max="16138" width="27.42578125" customWidth="1"/>
    <col min="16139" max="16139" width="26.85546875" customWidth="1"/>
  </cols>
  <sheetData>
    <row r="1" spans="1:11" ht="20.25" customHeight="1" thickBot="1" x14ac:dyDescent="0.3">
      <c r="A1" s="539" t="s">
        <v>0</v>
      </c>
      <c r="B1" s="540"/>
      <c r="C1" s="541" t="s">
        <v>1889</v>
      </c>
      <c r="D1" s="542"/>
      <c r="E1" s="542"/>
      <c r="F1" s="542"/>
      <c r="G1" s="542"/>
      <c r="H1" s="542"/>
      <c r="I1" s="542"/>
      <c r="J1" s="542"/>
      <c r="K1" s="543"/>
    </row>
    <row r="2" spans="1:11" ht="22.5" customHeight="1" thickBot="1" x14ac:dyDescent="0.3">
      <c r="A2" s="539" t="s">
        <v>2</v>
      </c>
      <c r="B2" s="540"/>
      <c r="C2" s="541" t="s">
        <v>1890</v>
      </c>
      <c r="D2" s="542"/>
      <c r="E2" s="542"/>
      <c r="F2" s="542"/>
      <c r="G2" s="542"/>
      <c r="H2" s="542"/>
      <c r="I2" s="542"/>
      <c r="J2" s="542"/>
      <c r="K2" s="543"/>
    </row>
    <row r="3" spans="1:11" ht="26.25" customHeight="1" thickBot="1" x14ac:dyDescent="0.3">
      <c r="A3" s="539" t="s">
        <v>4</v>
      </c>
      <c r="B3" s="540"/>
      <c r="C3" s="541" t="s">
        <v>1891</v>
      </c>
      <c r="D3" s="542"/>
      <c r="E3" s="542"/>
      <c r="F3" s="542"/>
      <c r="G3" s="542"/>
      <c r="H3" s="542"/>
      <c r="I3" s="542"/>
      <c r="J3" s="542"/>
      <c r="K3" s="543"/>
    </row>
    <row r="4" spans="1:11" ht="30.75" customHeight="1" thickBot="1" x14ac:dyDescent="0.3">
      <c r="A4" s="539" t="s">
        <v>6</v>
      </c>
      <c r="B4" s="540"/>
      <c r="C4" s="685" t="s">
        <v>1892</v>
      </c>
      <c r="D4" s="686"/>
      <c r="E4" s="686"/>
      <c r="F4" s="686"/>
      <c r="G4" s="686"/>
      <c r="H4" s="686"/>
      <c r="I4" s="686"/>
      <c r="J4" s="686"/>
      <c r="K4" s="687"/>
    </row>
    <row r="5" spans="1:11" ht="30" customHeight="1" thickBot="1" x14ac:dyDescent="0.3">
      <c r="A5" s="539" t="s">
        <v>8</v>
      </c>
      <c r="B5" s="540"/>
      <c r="C5" s="541" t="s">
        <v>1893</v>
      </c>
      <c r="D5" s="542"/>
      <c r="E5" s="542"/>
      <c r="F5" s="542"/>
      <c r="G5" s="542"/>
      <c r="H5" s="542"/>
      <c r="I5" s="542"/>
      <c r="J5" s="542"/>
      <c r="K5" s="543"/>
    </row>
    <row r="6" spans="1:11" x14ac:dyDescent="0.25">
      <c r="D6" s="21"/>
      <c r="E6" s="21"/>
      <c r="F6" s="21"/>
      <c r="J6" s="21"/>
    </row>
    <row r="7" spans="1:11" ht="21" thickBot="1" x14ac:dyDescent="0.35">
      <c r="A7" s="550"/>
      <c r="B7" s="550"/>
      <c r="C7" s="550"/>
      <c r="D7" s="550"/>
      <c r="E7" s="550"/>
      <c r="F7" s="550"/>
      <c r="G7" s="550"/>
      <c r="H7" s="550"/>
      <c r="I7" s="550"/>
      <c r="J7" s="550"/>
      <c r="K7" s="550"/>
    </row>
    <row r="8" spans="1:11" x14ac:dyDescent="0.25">
      <c r="A8" s="537"/>
      <c r="B8" s="292" t="s">
        <v>12</v>
      </c>
      <c r="C8" s="538" t="s">
        <v>13</v>
      </c>
      <c r="D8" s="538"/>
      <c r="E8" s="538"/>
      <c r="F8" s="538"/>
      <c r="G8" s="538"/>
      <c r="H8" s="2" t="s">
        <v>14</v>
      </c>
      <c r="I8" s="2" t="s">
        <v>1032</v>
      </c>
      <c r="J8" s="292" t="s">
        <v>15</v>
      </c>
      <c r="K8" s="538" t="s">
        <v>16</v>
      </c>
    </row>
    <row r="9" spans="1:11" ht="32.25" thickBot="1" x14ac:dyDescent="0.3">
      <c r="A9" s="537"/>
      <c r="B9" s="293" t="s">
        <v>17</v>
      </c>
      <c r="C9" s="293" t="s">
        <v>18</v>
      </c>
      <c r="D9" s="293" t="s">
        <v>19</v>
      </c>
      <c r="E9" s="293" t="s">
        <v>1390</v>
      </c>
      <c r="F9" s="293" t="s">
        <v>1391</v>
      </c>
      <c r="G9" s="293" t="s">
        <v>21</v>
      </c>
      <c r="H9" s="5" t="s">
        <v>22</v>
      </c>
      <c r="I9" s="5">
        <v>2017</v>
      </c>
      <c r="J9" s="293" t="s">
        <v>23</v>
      </c>
      <c r="K9" s="553"/>
    </row>
    <row r="10" spans="1:11" ht="15" customHeight="1" thickTop="1" x14ac:dyDescent="0.25">
      <c r="A10" s="9" t="s">
        <v>24</v>
      </c>
      <c r="B10" s="682" t="s">
        <v>1894</v>
      </c>
      <c r="C10" s="682" t="s">
        <v>1895</v>
      </c>
      <c r="D10" s="682" t="s">
        <v>1896</v>
      </c>
      <c r="E10" s="682" t="s">
        <v>28</v>
      </c>
      <c r="F10" s="682" t="s">
        <v>1396</v>
      </c>
      <c r="G10" s="682" t="s">
        <v>29</v>
      </c>
      <c r="H10" s="695" t="s">
        <v>1897</v>
      </c>
      <c r="I10" s="761">
        <v>0.7</v>
      </c>
      <c r="J10" s="682" t="s">
        <v>1898</v>
      </c>
      <c r="K10" s="715"/>
    </row>
    <row r="11" spans="1:11" ht="28.5" customHeight="1" x14ac:dyDescent="0.25">
      <c r="A11" s="294"/>
      <c r="B11" s="683"/>
      <c r="C11" s="683"/>
      <c r="D11" s="683"/>
      <c r="E11" s="683"/>
      <c r="F11" s="683"/>
      <c r="G11" s="683"/>
      <c r="H11" s="696"/>
      <c r="I11" s="812"/>
      <c r="J11" s="683"/>
      <c r="K11" s="716"/>
    </row>
    <row r="12" spans="1:11" ht="91.5" customHeight="1" x14ac:dyDescent="0.25">
      <c r="A12" s="294"/>
      <c r="B12" s="684"/>
      <c r="C12" s="684"/>
      <c r="D12" s="684"/>
      <c r="E12" s="684"/>
      <c r="F12" s="684"/>
      <c r="G12" s="684"/>
      <c r="H12" s="697"/>
      <c r="I12" s="806"/>
      <c r="J12" s="684"/>
      <c r="K12" s="717"/>
    </row>
    <row r="13" spans="1:11" ht="91.5" customHeight="1" x14ac:dyDescent="0.25">
      <c r="A13" s="294" t="s">
        <v>34</v>
      </c>
      <c r="B13" s="296" t="s">
        <v>1899</v>
      </c>
      <c r="C13" s="296" t="s">
        <v>1900</v>
      </c>
      <c r="D13" s="296" t="s">
        <v>1901</v>
      </c>
      <c r="E13" s="296" t="s">
        <v>28</v>
      </c>
      <c r="F13" s="296" t="s">
        <v>1396</v>
      </c>
      <c r="G13" s="296" t="s">
        <v>29</v>
      </c>
      <c r="H13" s="299" t="s">
        <v>1902</v>
      </c>
      <c r="I13" s="299" t="s">
        <v>1903</v>
      </c>
      <c r="J13" s="296" t="s">
        <v>1904</v>
      </c>
      <c r="K13" s="301" t="s">
        <v>1905</v>
      </c>
    </row>
    <row r="14" spans="1:11" ht="91.5" customHeight="1" thickBot="1" x14ac:dyDescent="0.3">
      <c r="A14" s="294" t="s">
        <v>41</v>
      </c>
      <c r="B14" s="38" t="s">
        <v>1906</v>
      </c>
      <c r="C14" s="38" t="s">
        <v>1907</v>
      </c>
      <c r="D14" s="295" t="s">
        <v>1908</v>
      </c>
      <c r="E14" s="111" t="s">
        <v>28</v>
      </c>
      <c r="F14" s="111" t="s">
        <v>1466</v>
      </c>
      <c r="G14" s="113" t="s">
        <v>63</v>
      </c>
      <c r="H14" s="22" t="s">
        <v>1909</v>
      </c>
      <c r="I14" s="25" t="s">
        <v>1910</v>
      </c>
      <c r="J14" s="296" t="s">
        <v>1911</v>
      </c>
      <c r="K14" s="301" t="s">
        <v>1905</v>
      </c>
    </row>
    <row r="15" spans="1:11" ht="133.5" customHeight="1" thickBot="1" x14ac:dyDescent="0.3">
      <c r="A15" s="297" t="s">
        <v>59</v>
      </c>
      <c r="B15" s="120" t="s">
        <v>1912</v>
      </c>
      <c r="C15" s="305" t="s">
        <v>1913</v>
      </c>
      <c r="D15" s="305" t="s">
        <v>1914</v>
      </c>
      <c r="E15" s="295" t="s">
        <v>28</v>
      </c>
      <c r="F15" s="306" t="s">
        <v>1915</v>
      </c>
      <c r="G15" s="295" t="s">
        <v>29</v>
      </c>
      <c r="H15" s="298">
        <v>22</v>
      </c>
      <c r="I15" s="298">
        <v>22</v>
      </c>
      <c r="J15" s="306" t="s">
        <v>1916</v>
      </c>
      <c r="K15" s="301" t="s">
        <v>1905</v>
      </c>
    </row>
    <row r="16" spans="1:11" ht="116.25" customHeight="1" x14ac:dyDescent="0.25">
      <c r="A16" s="693"/>
      <c r="B16" s="38" t="s">
        <v>1917</v>
      </c>
      <c r="C16" s="38" t="s">
        <v>1918</v>
      </c>
      <c r="D16" s="295" t="s">
        <v>1919</v>
      </c>
      <c r="E16" s="111" t="s">
        <v>28</v>
      </c>
      <c r="F16" s="111" t="s">
        <v>1466</v>
      </c>
      <c r="G16" s="113" t="s">
        <v>63</v>
      </c>
      <c r="H16" s="25" t="s">
        <v>1920</v>
      </c>
      <c r="I16" s="25" t="s">
        <v>1921</v>
      </c>
      <c r="J16" s="295" t="s">
        <v>1922</v>
      </c>
      <c r="K16" s="301" t="s">
        <v>1905</v>
      </c>
    </row>
    <row r="17" spans="1:11" ht="116.25" customHeight="1" x14ac:dyDescent="0.25">
      <c r="A17" s="694"/>
      <c r="B17" s="38" t="s">
        <v>1923</v>
      </c>
      <c r="C17" s="38" t="s">
        <v>1924</v>
      </c>
      <c r="D17" s="38" t="s">
        <v>1924</v>
      </c>
      <c r="E17" s="111" t="s">
        <v>28</v>
      </c>
      <c r="F17" s="111" t="s">
        <v>1925</v>
      </c>
      <c r="G17" s="113" t="s">
        <v>63</v>
      </c>
      <c r="H17" s="298">
        <v>4</v>
      </c>
      <c r="I17" s="298">
        <v>4</v>
      </c>
      <c r="J17" s="295" t="s">
        <v>1926</v>
      </c>
      <c r="K17" s="303" t="s">
        <v>1561</v>
      </c>
    </row>
    <row r="18" spans="1:11" ht="54.75" customHeight="1" x14ac:dyDescent="0.25">
      <c r="A18" s="7" t="s">
        <v>1927</v>
      </c>
      <c r="G18" s="114"/>
      <c r="H18" s="114"/>
      <c r="I18" s="114"/>
    </row>
    <row r="20" spans="1:11" x14ac:dyDescent="0.25">
      <c r="B20" s="813" t="s">
        <v>1928</v>
      </c>
      <c r="C20" s="813"/>
      <c r="D20" s="813"/>
      <c r="E20" s="813"/>
      <c r="F20" s="813"/>
      <c r="G20" s="813"/>
      <c r="H20" s="813"/>
    </row>
  </sheetData>
  <mergeCells count="26">
    <mergeCell ref="A8:A9"/>
    <mergeCell ref="C8:G8"/>
    <mergeCell ref="K8:K9"/>
    <mergeCell ref="A1:B1"/>
    <mergeCell ref="C1:K1"/>
    <mergeCell ref="A2:B2"/>
    <mergeCell ref="C2:K2"/>
    <mergeCell ref="A3:B3"/>
    <mergeCell ref="C3:K3"/>
    <mergeCell ref="A4:B4"/>
    <mergeCell ref="C4:K4"/>
    <mergeCell ref="A5:B5"/>
    <mergeCell ref="C5:K5"/>
    <mergeCell ref="A7:K7"/>
    <mergeCell ref="I10:I12"/>
    <mergeCell ref="J10:J12"/>
    <mergeCell ref="K10:K12"/>
    <mergeCell ref="A16:A17"/>
    <mergeCell ref="B20:H20"/>
    <mergeCell ref="B10:B12"/>
    <mergeCell ref="C10:C12"/>
    <mergeCell ref="D10:D12"/>
    <mergeCell ref="E10:E12"/>
    <mergeCell ref="F10:F12"/>
    <mergeCell ref="G10:G12"/>
    <mergeCell ref="H10:H12"/>
  </mergeCells>
  <pageMargins left="0.70866141732283472" right="0.70866141732283472" top="0.82677165354330717" bottom="0.74803149606299213" header="0.31496062992125984" footer="0.31496062992125984"/>
  <pageSetup scale="45" fitToHeight="2" orientation="landscape" horizontalDpi="1200" verticalDpi="1200" r:id="rId1"/>
  <headerFooter>
    <oddHeader>&amp;L&amp;G&amp;C&amp;14Matriz de Indicadores para Resultados&amp;R&amp;G</oddHeader>
    <oddFooter>&amp;R&amp;P / &amp;N</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75" zoomScaleNormal="75" zoomScaleSheetLayoutView="85" zoomScalePageLayoutView="60" workbookViewId="0">
      <selection activeCell="D19" sqref="D19"/>
    </sheetView>
  </sheetViews>
  <sheetFormatPr baseColWidth="10" defaultRowHeight="15.75" x14ac:dyDescent="0.25"/>
  <cols>
    <col min="1" max="1" width="21.42578125" style="7" customWidth="1"/>
    <col min="2" max="2" width="54.85546875" customWidth="1"/>
    <col min="3" max="3" width="34.5703125" customWidth="1"/>
    <col min="4" max="4" width="37.140625" customWidth="1"/>
    <col min="5" max="5" width="14.7109375" bestFit="1" customWidth="1"/>
    <col min="6" max="6" width="14.7109375" customWidth="1"/>
    <col min="7" max="7" width="12.5703125" customWidth="1"/>
    <col min="8" max="8" width="16.140625" customWidth="1"/>
    <col min="9" max="9" width="20" customWidth="1"/>
    <col min="10" max="10" width="27.42578125" customWidth="1"/>
    <col min="11" max="11" width="26.85546875" customWidth="1"/>
  </cols>
  <sheetData>
    <row r="1" spans="1:11" ht="16.5" thickBot="1" x14ac:dyDescent="0.3">
      <c r="A1" s="539" t="s">
        <v>0</v>
      </c>
      <c r="B1" s="540"/>
      <c r="C1" s="541" t="s">
        <v>1929</v>
      </c>
      <c r="D1" s="542"/>
      <c r="E1" s="542"/>
      <c r="F1" s="542"/>
      <c r="G1" s="542"/>
      <c r="H1" s="542"/>
      <c r="I1" s="542"/>
      <c r="J1" s="542"/>
      <c r="K1" s="543"/>
    </row>
    <row r="2" spans="1:11" ht="16.5" thickBot="1" x14ac:dyDescent="0.3">
      <c r="A2" s="539" t="s">
        <v>2</v>
      </c>
      <c r="B2" s="540"/>
      <c r="C2" s="541" t="s">
        <v>1930</v>
      </c>
      <c r="D2" s="542"/>
      <c r="E2" s="542"/>
      <c r="F2" s="542"/>
      <c r="G2" s="542"/>
      <c r="H2" s="542"/>
      <c r="I2" s="542"/>
      <c r="J2" s="542"/>
      <c r="K2" s="543"/>
    </row>
    <row r="3" spans="1:11" ht="16.5" thickBot="1" x14ac:dyDescent="0.3">
      <c r="A3" s="539" t="s">
        <v>4</v>
      </c>
      <c r="B3" s="540"/>
      <c r="C3" s="541" t="s">
        <v>1931</v>
      </c>
      <c r="D3" s="542"/>
      <c r="E3" s="542"/>
      <c r="F3" s="542"/>
      <c r="G3" s="542"/>
      <c r="H3" s="542"/>
      <c r="I3" s="542"/>
      <c r="J3" s="542"/>
      <c r="K3" s="543"/>
    </row>
    <row r="4" spans="1:11" ht="16.5" thickBot="1" x14ac:dyDescent="0.3">
      <c r="A4" s="539" t="s">
        <v>6</v>
      </c>
      <c r="B4" s="540"/>
      <c r="C4" s="685" t="s">
        <v>1932</v>
      </c>
      <c r="D4" s="686"/>
      <c r="E4" s="686"/>
      <c r="F4" s="686"/>
      <c r="G4" s="686"/>
      <c r="H4" s="686"/>
      <c r="I4" s="686"/>
      <c r="J4" s="686"/>
      <c r="K4" s="687"/>
    </row>
    <row r="5" spans="1:11" ht="16.5" thickBot="1" x14ac:dyDescent="0.3">
      <c r="A5" s="539" t="s">
        <v>8</v>
      </c>
      <c r="B5" s="540"/>
      <c r="C5" s="541" t="s">
        <v>1933</v>
      </c>
      <c r="D5" s="542"/>
      <c r="E5" s="542"/>
      <c r="F5" s="542"/>
      <c r="G5" s="542"/>
      <c r="H5" s="542"/>
      <c r="I5" s="542"/>
      <c r="J5" s="542"/>
      <c r="K5" s="543"/>
    </row>
    <row r="6" spans="1:11" x14ac:dyDescent="0.25">
      <c r="D6" s="21"/>
      <c r="E6" s="21"/>
      <c r="F6" s="21"/>
      <c r="J6" s="21"/>
    </row>
    <row r="7" spans="1:11" ht="21" thickBot="1" x14ac:dyDescent="0.35">
      <c r="A7" s="550"/>
      <c r="B7" s="550"/>
      <c r="C7" s="550"/>
      <c r="D7" s="550"/>
      <c r="E7" s="550"/>
      <c r="F7" s="550"/>
      <c r="G7" s="550"/>
      <c r="H7" s="550"/>
      <c r="I7" s="550"/>
      <c r="J7" s="550"/>
      <c r="K7" s="550"/>
    </row>
    <row r="8" spans="1:11" x14ac:dyDescent="0.25">
      <c r="A8" s="537"/>
      <c r="B8" s="292" t="s">
        <v>12</v>
      </c>
      <c r="C8" s="538" t="s">
        <v>13</v>
      </c>
      <c r="D8" s="538"/>
      <c r="E8" s="538"/>
      <c r="F8" s="538"/>
      <c r="G8" s="538"/>
      <c r="H8" s="2" t="s">
        <v>14</v>
      </c>
      <c r="I8" s="2" t="s">
        <v>1032</v>
      </c>
      <c r="J8" s="292" t="s">
        <v>15</v>
      </c>
      <c r="K8" s="538" t="s">
        <v>16</v>
      </c>
    </row>
    <row r="9" spans="1:11" ht="32.25" thickBot="1" x14ac:dyDescent="0.3">
      <c r="A9" s="537"/>
      <c r="B9" s="293" t="s">
        <v>17</v>
      </c>
      <c r="C9" s="293" t="s">
        <v>18</v>
      </c>
      <c r="D9" s="293" t="s">
        <v>19</v>
      </c>
      <c r="E9" s="293" t="s">
        <v>1390</v>
      </c>
      <c r="F9" s="293" t="s">
        <v>1391</v>
      </c>
      <c r="G9" s="293" t="s">
        <v>21</v>
      </c>
      <c r="H9" s="5" t="s">
        <v>22</v>
      </c>
      <c r="I9" s="5">
        <v>2017</v>
      </c>
      <c r="J9" s="293" t="s">
        <v>23</v>
      </c>
      <c r="K9" s="553"/>
    </row>
    <row r="10" spans="1:11" ht="42.6" customHeight="1" thickTop="1" x14ac:dyDescent="0.25">
      <c r="A10" s="819" t="s">
        <v>24</v>
      </c>
      <c r="B10" s="820" t="s">
        <v>1934</v>
      </c>
      <c r="C10" s="307" t="s">
        <v>1935</v>
      </c>
      <c r="D10" s="307" t="s">
        <v>1936</v>
      </c>
      <c r="E10" s="307" t="s">
        <v>603</v>
      </c>
      <c r="F10" s="307" t="s">
        <v>1396</v>
      </c>
      <c r="G10" s="307" t="s">
        <v>29</v>
      </c>
      <c r="H10" s="308" t="s">
        <v>1937</v>
      </c>
      <c r="I10" s="308" t="s">
        <v>1938</v>
      </c>
      <c r="J10" s="307" t="s">
        <v>1939</v>
      </c>
      <c r="K10" s="309"/>
    </row>
    <row r="11" spans="1:11" ht="71.25" x14ac:dyDescent="0.25">
      <c r="A11" s="574"/>
      <c r="B11" s="820"/>
      <c r="C11" s="307" t="s">
        <v>1940</v>
      </c>
      <c r="D11" s="307" t="s">
        <v>1941</v>
      </c>
      <c r="E11" s="307" t="s">
        <v>603</v>
      </c>
      <c r="F11" s="307" t="s">
        <v>1396</v>
      </c>
      <c r="G11" s="307" t="s">
        <v>1942</v>
      </c>
      <c r="H11" s="310" t="s">
        <v>1943</v>
      </c>
      <c r="I11" s="308" t="s">
        <v>1944</v>
      </c>
      <c r="J11" s="307" t="s">
        <v>1945</v>
      </c>
      <c r="K11" s="309"/>
    </row>
    <row r="12" spans="1:11" ht="85.5" x14ac:dyDescent="0.25">
      <c r="A12" s="574"/>
      <c r="B12" s="820"/>
      <c r="C12" s="307" t="s">
        <v>1946</v>
      </c>
      <c r="D12" s="307" t="s">
        <v>1947</v>
      </c>
      <c r="E12" s="307" t="s">
        <v>603</v>
      </c>
      <c r="F12" s="307" t="s">
        <v>1396</v>
      </c>
      <c r="G12" s="307" t="s">
        <v>1942</v>
      </c>
      <c r="H12" s="310" t="s">
        <v>1948</v>
      </c>
      <c r="I12" s="308" t="s">
        <v>1949</v>
      </c>
      <c r="J12" s="307" t="s">
        <v>1945</v>
      </c>
      <c r="K12" s="309"/>
    </row>
    <row r="13" spans="1:11" ht="60" customHeight="1" x14ac:dyDescent="0.25">
      <c r="A13" s="821" t="s">
        <v>34</v>
      </c>
      <c r="B13" s="820" t="s">
        <v>1950</v>
      </c>
      <c r="C13" s="307" t="s">
        <v>1951</v>
      </c>
      <c r="D13" s="307" t="s">
        <v>1952</v>
      </c>
      <c r="E13" s="307" t="s">
        <v>28</v>
      </c>
      <c r="F13" s="307" t="s">
        <v>1466</v>
      </c>
      <c r="G13" s="307" t="s">
        <v>29</v>
      </c>
      <c r="H13" s="311">
        <v>56205</v>
      </c>
      <c r="I13" s="311">
        <v>60000</v>
      </c>
      <c r="J13" s="307" t="s">
        <v>1953</v>
      </c>
      <c r="K13" s="822" t="s">
        <v>1954</v>
      </c>
    </row>
    <row r="14" spans="1:11" ht="57.75" customHeight="1" thickBot="1" x14ac:dyDescent="0.3">
      <c r="A14" s="583"/>
      <c r="B14" s="820"/>
      <c r="C14" s="307" t="s">
        <v>1955</v>
      </c>
      <c r="D14" s="307" t="s">
        <v>1956</v>
      </c>
      <c r="E14" s="307" t="s">
        <v>28</v>
      </c>
      <c r="F14" s="307" t="s">
        <v>1466</v>
      </c>
      <c r="G14" s="307" t="s">
        <v>29</v>
      </c>
      <c r="H14" s="311">
        <v>19872</v>
      </c>
      <c r="I14" s="311">
        <v>20000</v>
      </c>
      <c r="J14" s="307" t="s">
        <v>1953</v>
      </c>
      <c r="K14" s="822"/>
    </row>
    <row r="15" spans="1:11" ht="42.75" customHeight="1" x14ac:dyDescent="0.25">
      <c r="A15" s="573" t="s">
        <v>41</v>
      </c>
      <c r="B15" s="307" t="s">
        <v>1957</v>
      </c>
      <c r="C15" s="307" t="s">
        <v>1958</v>
      </c>
      <c r="D15" s="307" t="s">
        <v>1959</v>
      </c>
      <c r="E15" s="307" t="s">
        <v>28</v>
      </c>
      <c r="F15" s="307" t="s">
        <v>1466</v>
      </c>
      <c r="G15" s="307" t="s">
        <v>29</v>
      </c>
      <c r="H15" s="311">
        <v>12700</v>
      </c>
      <c r="I15" s="311">
        <v>13000</v>
      </c>
      <c r="J15" s="307" t="s">
        <v>1953</v>
      </c>
      <c r="K15" s="823" t="s">
        <v>1960</v>
      </c>
    </row>
    <row r="16" spans="1:11" ht="42.75" x14ac:dyDescent="0.25">
      <c r="A16" s="574"/>
      <c r="B16" s="312" t="s">
        <v>1961</v>
      </c>
      <c r="C16" s="307" t="s">
        <v>1962</v>
      </c>
      <c r="D16" s="307" t="s">
        <v>1963</v>
      </c>
      <c r="E16" s="307" t="s">
        <v>28</v>
      </c>
      <c r="F16" s="307" t="s">
        <v>1466</v>
      </c>
      <c r="G16" s="313" t="s">
        <v>29</v>
      </c>
      <c r="H16" s="311">
        <v>37735</v>
      </c>
      <c r="I16" s="311">
        <v>40000</v>
      </c>
      <c r="J16" s="307" t="s">
        <v>1953</v>
      </c>
      <c r="K16" s="823"/>
    </row>
    <row r="17" spans="1:13" ht="42.75" x14ac:dyDescent="0.25">
      <c r="A17" s="574"/>
      <c r="B17" s="312" t="s">
        <v>1964</v>
      </c>
      <c r="C17" s="307" t="s">
        <v>1965</v>
      </c>
      <c r="D17" s="307" t="s">
        <v>1966</v>
      </c>
      <c r="E17" s="307" t="s">
        <v>28</v>
      </c>
      <c r="F17" s="307" t="s">
        <v>1466</v>
      </c>
      <c r="G17" s="307" t="s">
        <v>29</v>
      </c>
      <c r="H17" s="311">
        <v>5770</v>
      </c>
      <c r="I17" s="311">
        <v>6000</v>
      </c>
      <c r="J17" s="307" t="s">
        <v>1953</v>
      </c>
      <c r="K17" s="823"/>
      <c r="M17" s="26"/>
    </row>
    <row r="18" spans="1:13" ht="42.75" x14ac:dyDescent="0.25">
      <c r="A18" s="574"/>
      <c r="B18" s="312" t="s">
        <v>1967</v>
      </c>
      <c r="C18" s="307" t="s">
        <v>1968</v>
      </c>
      <c r="D18" s="307" t="s">
        <v>1969</v>
      </c>
      <c r="E18" s="307" t="s">
        <v>28</v>
      </c>
      <c r="F18" s="307" t="s">
        <v>1466</v>
      </c>
      <c r="G18" s="307" t="s">
        <v>29</v>
      </c>
      <c r="H18" s="311">
        <v>19872</v>
      </c>
      <c r="I18" s="311">
        <v>20000</v>
      </c>
      <c r="J18" s="307" t="s">
        <v>1953</v>
      </c>
      <c r="K18" s="823"/>
      <c r="M18" s="26"/>
    </row>
    <row r="19" spans="1:13" ht="72" x14ac:dyDescent="0.25">
      <c r="A19" s="574"/>
      <c r="B19" s="312" t="s">
        <v>1970</v>
      </c>
      <c r="C19" s="314" t="s">
        <v>1971</v>
      </c>
      <c r="D19" s="307" t="s">
        <v>1972</v>
      </c>
      <c r="E19" s="315" t="s">
        <v>28</v>
      </c>
      <c r="F19" s="307" t="s">
        <v>1973</v>
      </c>
      <c r="G19" s="307" t="s">
        <v>29</v>
      </c>
      <c r="H19" s="307">
        <v>6290</v>
      </c>
      <c r="I19" s="307">
        <v>6500</v>
      </c>
      <c r="J19" s="307" t="s">
        <v>1974</v>
      </c>
      <c r="K19" s="312" t="s">
        <v>1975</v>
      </c>
      <c r="M19" s="26"/>
    </row>
    <row r="20" spans="1:13" ht="42.75" x14ac:dyDescent="0.25">
      <c r="A20" s="574"/>
      <c r="B20" s="312" t="s">
        <v>1976</v>
      </c>
      <c r="C20" s="307" t="s">
        <v>1977</v>
      </c>
      <c r="D20" s="307" t="s">
        <v>1978</v>
      </c>
      <c r="E20" s="307" t="s">
        <v>28</v>
      </c>
      <c r="F20" s="307" t="s">
        <v>1979</v>
      </c>
      <c r="G20" s="307" t="s">
        <v>29</v>
      </c>
      <c r="H20" s="313">
        <v>0</v>
      </c>
      <c r="I20" s="307">
        <v>25</v>
      </c>
      <c r="J20" s="307" t="s">
        <v>1953</v>
      </c>
      <c r="K20" s="312" t="s">
        <v>1975</v>
      </c>
    </row>
    <row r="21" spans="1:13" ht="43.5" thickBot="1" x14ac:dyDescent="0.3">
      <c r="A21" s="583"/>
      <c r="B21" s="312" t="s">
        <v>1980</v>
      </c>
      <c r="C21" s="307" t="s">
        <v>1981</v>
      </c>
      <c r="D21" s="307" t="s">
        <v>1982</v>
      </c>
      <c r="E21" s="307" t="s">
        <v>28</v>
      </c>
      <c r="F21" s="307" t="s">
        <v>1983</v>
      </c>
      <c r="G21" s="307" t="s">
        <v>29</v>
      </c>
      <c r="H21" s="313">
        <v>3162</v>
      </c>
      <c r="I21" s="307">
        <v>4310</v>
      </c>
      <c r="J21" s="307" t="s">
        <v>1953</v>
      </c>
      <c r="K21" s="316" t="s">
        <v>1975</v>
      </c>
    </row>
    <row r="22" spans="1:13" ht="128.25" x14ac:dyDescent="0.25">
      <c r="A22" s="814" t="s">
        <v>59</v>
      </c>
      <c r="B22" s="312" t="s">
        <v>1984</v>
      </c>
      <c r="C22" s="307" t="s">
        <v>1985</v>
      </c>
      <c r="D22" s="307" t="s">
        <v>1986</v>
      </c>
      <c r="E22" s="307" t="s">
        <v>28</v>
      </c>
      <c r="F22" s="307" t="s">
        <v>1987</v>
      </c>
      <c r="G22" s="317" t="s">
        <v>63</v>
      </c>
      <c r="H22" s="313" t="s">
        <v>1988</v>
      </c>
      <c r="I22" s="307" t="s">
        <v>1989</v>
      </c>
      <c r="J22" s="307" t="s">
        <v>1953</v>
      </c>
      <c r="K22" s="312" t="s">
        <v>1990</v>
      </c>
    </row>
    <row r="23" spans="1:13" ht="85.5" x14ac:dyDescent="0.25">
      <c r="A23" s="815"/>
      <c r="B23" s="312" t="s">
        <v>1991</v>
      </c>
      <c r="C23" s="307" t="s">
        <v>1992</v>
      </c>
      <c r="D23" s="307" t="s">
        <v>1993</v>
      </c>
      <c r="E23" s="307" t="s">
        <v>28</v>
      </c>
      <c r="F23" s="307" t="s">
        <v>1994</v>
      </c>
      <c r="G23" s="317" t="s">
        <v>63</v>
      </c>
      <c r="H23" s="313" t="s">
        <v>1995</v>
      </c>
      <c r="I23" s="307" t="s">
        <v>1996</v>
      </c>
      <c r="J23" s="307" t="s">
        <v>1953</v>
      </c>
      <c r="K23" s="312" t="s">
        <v>1990</v>
      </c>
    </row>
    <row r="24" spans="1:13" ht="142.5" x14ac:dyDescent="0.25">
      <c r="A24" s="815"/>
      <c r="B24" s="307" t="s">
        <v>1997</v>
      </c>
      <c r="C24" s="307" t="s">
        <v>1998</v>
      </c>
      <c r="D24" s="307" t="s">
        <v>1999</v>
      </c>
      <c r="E24" s="307" t="s">
        <v>28</v>
      </c>
      <c r="F24" s="307" t="s">
        <v>2000</v>
      </c>
      <c r="G24" s="317" t="s">
        <v>63</v>
      </c>
      <c r="H24" s="313" t="s">
        <v>2001</v>
      </c>
      <c r="I24" s="307" t="s">
        <v>2002</v>
      </c>
      <c r="J24" s="307" t="s">
        <v>1953</v>
      </c>
      <c r="K24" s="312" t="s">
        <v>1990</v>
      </c>
    </row>
    <row r="25" spans="1:13" ht="57" x14ac:dyDescent="0.25">
      <c r="A25" s="815"/>
      <c r="B25" s="312" t="s">
        <v>2003</v>
      </c>
      <c r="C25" s="307" t="s">
        <v>2004</v>
      </c>
      <c r="D25" s="307" t="s">
        <v>2005</v>
      </c>
      <c r="E25" s="307" t="s">
        <v>28</v>
      </c>
      <c r="F25" s="307" t="s">
        <v>2006</v>
      </c>
      <c r="G25" s="317" t="s">
        <v>63</v>
      </c>
      <c r="H25" s="313" t="s">
        <v>2007</v>
      </c>
      <c r="I25" s="307" t="s">
        <v>2008</v>
      </c>
      <c r="J25" s="307" t="s">
        <v>1953</v>
      </c>
      <c r="K25" s="312" t="s">
        <v>1990</v>
      </c>
    </row>
    <row r="26" spans="1:13" ht="156.75" x14ac:dyDescent="0.25">
      <c r="A26" s="815"/>
      <c r="B26" s="312" t="s">
        <v>2009</v>
      </c>
      <c r="C26" s="307" t="s">
        <v>2010</v>
      </c>
      <c r="D26" s="307" t="s">
        <v>2011</v>
      </c>
      <c r="E26" s="307" t="s">
        <v>2012</v>
      </c>
      <c r="F26" s="307" t="s">
        <v>2013</v>
      </c>
      <c r="G26" s="307" t="s">
        <v>2014</v>
      </c>
      <c r="H26" s="307" t="s">
        <v>2015</v>
      </c>
      <c r="I26" s="307" t="s">
        <v>2016</v>
      </c>
      <c r="J26" s="307" t="s">
        <v>1953</v>
      </c>
      <c r="K26" s="316" t="s">
        <v>1975</v>
      </c>
    </row>
    <row r="27" spans="1:13" ht="213.75" x14ac:dyDescent="0.25">
      <c r="A27" s="815"/>
      <c r="B27" s="312" t="s">
        <v>2017</v>
      </c>
      <c r="C27" s="307" t="s">
        <v>2018</v>
      </c>
      <c r="D27" s="307" t="s">
        <v>2019</v>
      </c>
      <c r="E27" s="307" t="s">
        <v>28</v>
      </c>
      <c r="F27" s="307" t="s">
        <v>2020</v>
      </c>
      <c r="G27" s="317" t="s">
        <v>63</v>
      </c>
      <c r="H27" s="313" t="s">
        <v>2021</v>
      </c>
      <c r="I27" s="307" t="s">
        <v>2022</v>
      </c>
      <c r="J27" s="307" t="s">
        <v>1953</v>
      </c>
      <c r="K27" s="318" t="s">
        <v>1975</v>
      </c>
    </row>
    <row r="28" spans="1:13" ht="114" x14ac:dyDescent="0.25">
      <c r="A28" s="815"/>
      <c r="B28" s="312" t="s">
        <v>2023</v>
      </c>
      <c r="C28" s="307" t="s">
        <v>2024</v>
      </c>
      <c r="D28" s="307" t="s">
        <v>2025</v>
      </c>
      <c r="E28" s="307" t="s">
        <v>28</v>
      </c>
      <c r="F28" s="307" t="s">
        <v>2026</v>
      </c>
      <c r="G28" s="317" t="s">
        <v>63</v>
      </c>
      <c r="H28" s="313" t="s">
        <v>2027</v>
      </c>
      <c r="I28" s="307" t="s">
        <v>2028</v>
      </c>
      <c r="J28" s="307" t="s">
        <v>1953</v>
      </c>
      <c r="K28" s="312" t="s">
        <v>1975</v>
      </c>
    </row>
    <row r="30" spans="1:13" x14ac:dyDescent="0.25">
      <c r="B30" s="816" t="s">
        <v>2029</v>
      </c>
      <c r="C30" s="816"/>
      <c r="D30" s="816"/>
      <c r="E30" s="816"/>
      <c r="F30" s="816"/>
    </row>
    <row r="31" spans="1:13" ht="16.5" customHeight="1" x14ac:dyDescent="0.25">
      <c r="B31" s="817" t="s">
        <v>2030</v>
      </c>
      <c r="C31" s="817"/>
      <c r="D31" s="817"/>
      <c r="E31" s="817"/>
      <c r="F31" s="817"/>
    </row>
    <row r="32" spans="1:13" ht="15" x14ac:dyDescent="0.25">
      <c r="A32" s="319"/>
      <c r="B32" t="s">
        <v>2031</v>
      </c>
    </row>
    <row r="33" spans="1:10" ht="15" x14ac:dyDescent="0.25">
      <c r="A33" s="319" t="s">
        <v>2032</v>
      </c>
      <c r="B33" t="s">
        <v>2033</v>
      </c>
    </row>
    <row r="34" spans="1:10" x14ac:dyDescent="0.25">
      <c r="A34" s="320" t="s">
        <v>2034</v>
      </c>
      <c r="B34" t="s">
        <v>2035</v>
      </c>
    </row>
    <row r="36" spans="1:10" x14ac:dyDescent="0.25">
      <c r="B36" s="818" t="s">
        <v>2036</v>
      </c>
      <c r="C36" s="818"/>
      <c r="D36" s="818"/>
      <c r="E36" s="818"/>
      <c r="F36" s="818"/>
      <c r="G36" s="818"/>
      <c r="H36" s="818"/>
      <c r="I36" s="818"/>
      <c r="J36" s="818"/>
    </row>
  </sheetData>
  <mergeCells count="25">
    <mergeCell ref="A1:B1"/>
    <mergeCell ref="C1:K1"/>
    <mergeCell ref="A2:B2"/>
    <mergeCell ref="C2:K2"/>
    <mergeCell ref="A3:B3"/>
    <mergeCell ref="C3:K3"/>
    <mergeCell ref="K13:K14"/>
    <mergeCell ref="A15:A21"/>
    <mergeCell ref="K15:K18"/>
    <mergeCell ref="A4:B4"/>
    <mergeCell ref="C4:K4"/>
    <mergeCell ref="A5:B5"/>
    <mergeCell ref="C5:K5"/>
    <mergeCell ref="A7:K7"/>
    <mergeCell ref="A8:A9"/>
    <mergeCell ref="C8:G8"/>
    <mergeCell ref="K8:K9"/>
    <mergeCell ref="A22:A28"/>
    <mergeCell ref="B30:F30"/>
    <mergeCell ref="B31:F31"/>
    <mergeCell ref="B36:J36"/>
    <mergeCell ref="A10:A12"/>
    <mergeCell ref="B10:B12"/>
    <mergeCell ref="A13:A14"/>
    <mergeCell ref="B13:B14"/>
  </mergeCells>
  <pageMargins left="0.35433070866141736" right="0.43307086614173229" top="0.82677165354330717" bottom="0.27559055118110237" header="0.31496062992125984" footer="0.31496062992125984"/>
  <pageSetup scale="46" fitToHeight="2" orientation="landscape" verticalDpi="1200" r:id="rId1"/>
  <headerFooter>
    <oddHeader>&amp;L&amp;G&amp;C&amp;14Matriz de Indicadores para Resultados&amp;R&amp;G</oddHeader>
    <oddFooter>&amp;R&amp;P / &amp;N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view="pageLayout" zoomScale="70" zoomScaleNormal="90" zoomScalePageLayoutView="70" workbookViewId="0">
      <selection activeCell="E15" sqref="E15"/>
    </sheetView>
  </sheetViews>
  <sheetFormatPr baseColWidth="10" defaultRowHeight="15.75" x14ac:dyDescent="0.25"/>
  <cols>
    <col min="1" max="1" width="18.5703125" style="7" customWidth="1"/>
    <col min="2" max="2" width="39.7109375" customWidth="1"/>
    <col min="3" max="3" width="34.5703125" customWidth="1"/>
    <col min="4" max="4" width="40.140625" customWidth="1"/>
    <col min="5" max="6" width="18" customWidth="1"/>
    <col min="7" max="7" width="15.7109375" customWidth="1"/>
    <col min="8" max="8" width="16.140625" customWidth="1"/>
    <col min="9" max="9" width="20" customWidth="1"/>
    <col min="10" max="10" width="27.42578125" customWidth="1"/>
    <col min="11" max="11" width="31.28515625" customWidth="1"/>
    <col min="257" max="257" width="18.5703125" customWidth="1"/>
    <col min="258" max="258" width="35" customWidth="1"/>
    <col min="259" max="259" width="34.5703125" customWidth="1"/>
    <col min="260" max="260" width="37.140625" customWidth="1"/>
    <col min="261" max="262" width="18" customWidth="1"/>
    <col min="263" max="263" width="15.7109375" customWidth="1"/>
    <col min="264" max="264" width="16.140625" customWidth="1"/>
    <col min="265" max="265" width="20" customWidth="1"/>
    <col min="266" max="266" width="27.42578125" customWidth="1"/>
    <col min="267" max="267" width="26.85546875" customWidth="1"/>
    <col min="513" max="513" width="18.5703125" customWidth="1"/>
    <col min="514" max="514" width="35" customWidth="1"/>
    <col min="515" max="515" width="34.5703125" customWidth="1"/>
    <col min="516" max="516" width="37.140625" customWidth="1"/>
    <col min="517" max="518" width="18" customWidth="1"/>
    <col min="519" max="519" width="15.7109375" customWidth="1"/>
    <col min="520" max="520" width="16.140625" customWidth="1"/>
    <col min="521" max="521" width="20" customWidth="1"/>
    <col min="522" max="522" width="27.42578125" customWidth="1"/>
    <col min="523" max="523" width="26.85546875" customWidth="1"/>
    <col min="769" max="769" width="18.5703125" customWidth="1"/>
    <col min="770" max="770" width="35" customWidth="1"/>
    <col min="771" max="771" width="34.5703125" customWidth="1"/>
    <col min="772" max="772" width="37.140625" customWidth="1"/>
    <col min="773" max="774" width="18" customWidth="1"/>
    <col min="775" max="775" width="15.7109375" customWidth="1"/>
    <col min="776" max="776" width="16.140625" customWidth="1"/>
    <col min="777" max="777" width="20" customWidth="1"/>
    <col min="778" max="778" width="27.42578125" customWidth="1"/>
    <col min="779" max="779" width="26.85546875" customWidth="1"/>
    <col min="1025" max="1025" width="18.5703125" customWidth="1"/>
    <col min="1026" max="1026" width="35" customWidth="1"/>
    <col min="1027" max="1027" width="34.5703125" customWidth="1"/>
    <col min="1028" max="1028" width="37.140625" customWidth="1"/>
    <col min="1029" max="1030" width="18" customWidth="1"/>
    <col min="1031" max="1031" width="15.7109375" customWidth="1"/>
    <col min="1032" max="1032" width="16.140625" customWidth="1"/>
    <col min="1033" max="1033" width="20" customWidth="1"/>
    <col min="1034" max="1034" width="27.42578125" customWidth="1"/>
    <col min="1035" max="1035" width="26.85546875" customWidth="1"/>
    <col min="1281" max="1281" width="18.5703125" customWidth="1"/>
    <col min="1282" max="1282" width="35" customWidth="1"/>
    <col min="1283" max="1283" width="34.5703125" customWidth="1"/>
    <col min="1284" max="1284" width="37.140625" customWidth="1"/>
    <col min="1285" max="1286" width="18" customWidth="1"/>
    <col min="1287" max="1287" width="15.7109375" customWidth="1"/>
    <col min="1288" max="1288" width="16.140625" customWidth="1"/>
    <col min="1289" max="1289" width="20" customWidth="1"/>
    <col min="1290" max="1290" width="27.42578125" customWidth="1"/>
    <col min="1291" max="1291" width="26.85546875" customWidth="1"/>
    <col min="1537" max="1537" width="18.5703125" customWidth="1"/>
    <col min="1538" max="1538" width="35" customWidth="1"/>
    <col min="1539" max="1539" width="34.5703125" customWidth="1"/>
    <col min="1540" max="1540" width="37.140625" customWidth="1"/>
    <col min="1541" max="1542" width="18" customWidth="1"/>
    <col min="1543" max="1543" width="15.7109375" customWidth="1"/>
    <col min="1544" max="1544" width="16.140625" customWidth="1"/>
    <col min="1545" max="1545" width="20" customWidth="1"/>
    <col min="1546" max="1546" width="27.42578125" customWidth="1"/>
    <col min="1547" max="1547" width="26.85546875" customWidth="1"/>
    <col min="1793" max="1793" width="18.5703125" customWidth="1"/>
    <col min="1794" max="1794" width="35" customWidth="1"/>
    <col min="1795" max="1795" width="34.5703125" customWidth="1"/>
    <col min="1796" max="1796" width="37.140625" customWidth="1"/>
    <col min="1797" max="1798" width="18" customWidth="1"/>
    <col min="1799" max="1799" width="15.7109375" customWidth="1"/>
    <col min="1800" max="1800" width="16.140625" customWidth="1"/>
    <col min="1801" max="1801" width="20" customWidth="1"/>
    <col min="1802" max="1802" width="27.42578125" customWidth="1"/>
    <col min="1803" max="1803" width="26.85546875" customWidth="1"/>
    <col min="2049" max="2049" width="18.5703125" customWidth="1"/>
    <col min="2050" max="2050" width="35" customWidth="1"/>
    <col min="2051" max="2051" width="34.5703125" customWidth="1"/>
    <col min="2052" max="2052" width="37.140625" customWidth="1"/>
    <col min="2053" max="2054" width="18" customWidth="1"/>
    <col min="2055" max="2055" width="15.7109375" customWidth="1"/>
    <col min="2056" max="2056" width="16.140625" customWidth="1"/>
    <col min="2057" max="2057" width="20" customWidth="1"/>
    <col min="2058" max="2058" width="27.42578125" customWidth="1"/>
    <col min="2059" max="2059" width="26.85546875" customWidth="1"/>
    <col min="2305" max="2305" width="18.5703125" customWidth="1"/>
    <col min="2306" max="2306" width="35" customWidth="1"/>
    <col min="2307" max="2307" width="34.5703125" customWidth="1"/>
    <col min="2308" max="2308" width="37.140625" customWidth="1"/>
    <col min="2309" max="2310" width="18" customWidth="1"/>
    <col min="2311" max="2311" width="15.7109375" customWidth="1"/>
    <col min="2312" max="2312" width="16.140625" customWidth="1"/>
    <col min="2313" max="2313" width="20" customWidth="1"/>
    <col min="2314" max="2314" width="27.42578125" customWidth="1"/>
    <col min="2315" max="2315" width="26.85546875" customWidth="1"/>
    <col min="2561" max="2561" width="18.5703125" customWidth="1"/>
    <col min="2562" max="2562" width="35" customWidth="1"/>
    <col min="2563" max="2563" width="34.5703125" customWidth="1"/>
    <col min="2564" max="2564" width="37.140625" customWidth="1"/>
    <col min="2565" max="2566" width="18" customWidth="1"/>
    <col min="2567" max="2567" width="15.7109375" customWidth="1"/>
    <col min="2568" max="2568" width="16.140625" customWidth="1"/>
    <col min="2569" max="2569" width="20" customWidth="1"/>
    <col min="2570" max="2570" width="27.42578125" customWidth="1"/>
    <col min="2571" max="2571" width="26.85546875" customWidth="1"/>
    <col min="2817" max="2817" width="18.5703125" customWidth="1"/>
    <col min="2818" max="2818" width="35" customWidth="1"/>
    <col min="2819" max="2819" width="34.5703125" customWidth="1"/>
    <col min="2820" max="2820" width="37.140625" customWidth="1"/>
    <col min="2821" max="2822" width="18" customWidth="1"/>
    <col min="2823" max="2823" width="15.7109375" customWidth="1"/>
    <col min="2824" max="2824" width="16.140625" customWidth="1"/>
    <col min="2825" max="2825" width="20" customWidth="1"/>
    <col min="2826" max="2826" width="27.42578125" customWidth="1"/>
    <col min="2827" max="2827" width="26.85546875" customWidth="1"/>
    <col min="3073" max="3073" width="18.5703125" customWidth="1"/>
    <col min="3074" max="3074" width="35" customWidth="1"/>
    <col min="3075" max="3075" width="34.5703125" customWidth="1"/>
    <col min="3076" max="3076" width="37.140625" customWidth="1"/>
    <col min="3077" max="3078" width="18" customWidth="1"/>
    <col min="3079" max="3079" width="15.7109375" customWidth="1"/>
    <col min="3080" max="3080" width="16.140625" customWidth="1"/>
    <col min="3081" max="3081" width="20" customWidth="1"/>
    <col min="3082" max="3082" width="27.42578125" customWidth="1"/>
    <col min="3083" max="3083" width="26.85546875" customWidth="1"/>
    <col min="3329" max="3329" width="18.5703125" customWidth="1"/>
    <col min="3330" max="3330" width="35" customWidth="1"/>
    <col min="3331" max="3331" width="34.5703125" customWidth="1"/>
    <col min="3332" max="3332" width="37.140625" customWidth="1"/>
    <col min="3333" max="3334" width="18" customWidth="1"/>
    <col min="3335" max="3335" width="15.7109375" customWidth="1"/>
    <col min="3336" max="3336" width="16.140625" customWidth="1"/>
    <col min="3337" max="3337" width="20" customWidth="1"/>
    <col min="3338" max="3338" width="27.42578125" customWidth="1"/>
    <col min="3339" max="3339" width="26.85546875" customWidth="1"/>
    <col min="3585" max="3585" width="18.5703125" customWidth="1"/>
    <col min="3586" max="3586" width="35" customWidth="1"/>
    <col min="3587" max="3587" width="34.5703125" customWidth="1"/>
    <col min="3588" max="3588" width="37.140625" customWidth="1"/>
    <col min="3589" max="3590" width="18" customWidth="1"/>
    <col min="3591" max="3591" width="15.7109375" customWidth="1"/>
    <col min="3592" max="3592" width="16.140625" customWidth="1"/>
    <col min="3593" max="3593" width="20" customWidth="1"/>
    <col min="3594" max="3594" width="27.42578125" customWidth="1"/>
    <col min="3595" max="3595" width="26.85546875" customWidth="1"/>
    <col min="3841" max="3841" width="18.5703125" customWidth="1"/>
    <col min="3842" max="3842" width="35" customWidth="1"/>
    <col min="3843" max="3843" width="34.5703125" customWidth="1"/>
    <col min="3844" max="3844" width="37.140625" customWidth="1"/>
    <col min="3845" max="3846" width="18" customWidth="1"/>
    <col min="3847" max="3847" width="15.7109375" customWidth="1"/>
    <col min="3848" max="3848" width="16.140625" customWidth="1"/>
    <col min="3849" max="3849" width="20" customWidth="1"/>
    <col min="3850" max="3850" width="27.42578125" customWidth="1"/>
    <col min="3851" max="3851" width="26.85546875" customWidth="1"/>
    <col min="4097" max="4097" width="18.5703125" customWidth="1"/>
    <col min="4098" max="4098" width="35" customWidth="1"/>
    <col min="4099" max="4099" width="34.5703125" customWidth="1"/>
    <col min="4100" max="4100" width="37.140625" customWidth="1"/>
    <col min="4101" max="4102" width="18" customWidth="1"/>
    <col min="4103" max="4103" width="15.7109375" customWidth="1"/>
    <col min="4104" max="4104" width="16.140625" customWidth="1"/>
    <col min="4105" max="4105" width="20" customWidth="1"/>
    <col min="4106" max="4106" width="27.42578125" customWidth="1"/>
    <col min="4107" max="4107" width="26.85546875" customWidth="1"/>
    <col min="4353" max="4353" width="18.5703125" customWidth="1"/>
    <col min="4354" max="4354" width="35" customWidth="1"/>
    <col min="4355" max="4355" width="34.5703125" customWidth="1"/>
    <col min="4356" max="4356" width="37.140625" customWidth="1"/>
    <col min="4357" max="4358" width="18" customWidth="1"/>
    <col min="4359" max="4359" width="15.7109375" customWidth="1"/>
    <col min="4360" max="4360" width="16.140625" customWidth="1"/>
    <col min="4361" max="4361" width="20" customWidth="1"/>
    <col min="4362" max="4362" width="27.42578125" customWidth="1"/>
    <col min="4363" max="4363" width="26.85546875" customWidth="1"/>
    <col min="4609" max="4609" width="18.5703125" customWidth="1"/>
    <col min="4610" max="4610" width="35" customWidth="1"/>
    <col min="4611" max="4611" width="34.5703125" customWidth="1"/>
    <col min="4612" max="4612" width="37.140625" customWidth="1"/>
    <col min="4613" max="4614" width="18" customWidth="1"/>
    <col min="4615" max="4615" width="15.7109375" customWidth="1"/>
    <col min="4616" max="4616" width="16.140625" customWidth="1"/>
    <col min="4617" max="4617" width="20" customWidth="1"/>
    <col min="4618" max="4618" width="27.42578125" customWidth="1"/>
    <col min="4619" max="4619" width="26.85546875" customWidth="1"/>
    <col min="4865" max="4865" width="18.5703125" customWidth="1"/>
    <col min="4866" max="4866" width="35" customWidth="1"/>
    <col min="4867" max="4867" width="34.5703125" customWidth="1"/>
    <col min="4868" max="4868" width="37.140625" customWidth="1"/>
    <col min="4869" max="4870" width="18" customWidth="1"/>
    <col min="4871" max="4871" width="15.7109375" customWidth="1"/>
    <col min="4872" max="4872" width="16.140625" customWidth="1"/>
    <col min="4873" max="4873" width="20" customWidth="1"/>
    <col min="4874" max="4874" width="27.42578125" customWidth="1"/>
    <col min="4875" max="4875" width="26.85546875" customWidth="1"/>
    <col min="5121" max="5121" width="18.5703125" customWidth="1"/>
    <col min="5122" max="5122" width="35" customWidth="1"/>
    <col min="5123" max="5123" width="34.5703125" customWidth="1"/>
    <col min="5124" max="5124" width="37.140625" customWidth="1"/>
    <col min="5125" max="5126" width="18" customWidth="1"/>
    <col min="5127" max="5127" width="15.7109375" customWidth="1"/>
    <col min="5128" max="5128" width="16.140625" customWidth="1"/>
    <col min="5129" max="5129" width="20" customWidth="1"/>
    <col min="5130" max="5130" width="27.42578125" customWidth="1"/>
    <col min="5131" max="5131" width="26.85546875" customWidth="1"/>
    <col min="5377" max="5377" width="18.5703125" customWidth="1"/>
    <col min="5378" max="5378" width="35" customWidth="1"/>
    <col min="5379" max="5379" width="34.5703125" customWidth="1"/>
    <col min="5380" max="5380" width="37.140625" customWidth="1"/>
    <col min="5381" max="5382" width="18" customWidth="1"/>
    <col min="5383" max="5383" width="15.7109375" customWidth="1"/>
    <col min="5384" max="5384" width="16.140625" customWidth="1"/>
    <col min="5385" max="5385" width="20" customWidth="1"/>
    <col min="5386" max="5386" width="27.42578125" customWidth="1"/>
    <col min="5387" max="5387" width="26.85546875" customWidth="1"/>
    <col min="5633" max="5633" width="18.5703125" customWidth="1"/>
    <col min="5634" max="5634" width="35" customWidth="1"/>
    <col min="5635" max="5635" width="34.5703125" customWidth="1"/>
    <col min="5636" max="5636" width="37.140625" customWidth="1"/>
    <col min="5637" max="5638" width="18" customWidth="1"/>
    <col min="5639" max="5639" width="15.7109375" customWidth="1"/>
    <col min="5640" max="5640" width="16.140625" customWidth="1"/>
    <col min="5641" max="5641" width="20" customWidth="1"/>
    <col min="5642" max="5642" width="27.42578125" customWidth="1"/>
    <col min="5643" max="5643" width="26.85546875" customWidth="1"/>
    <col min="5889" max="5889" width="18.5703125" customWidth="1"/>
    <col min="5890" max="5890" width="35" customWidth="1"/>
    <col min="5891" max="5891" width="34.5703125" customWidth="1"/>
    <col min="5892" max="5892" width="37.140625" customWidth="1"/>
    <col min="5893" max="5894" width="18" customWidth="1"/>
    <col min="5895" max="5895" width="15.7109375" customWidth="1"/>
    <col min="5896" max="5896" width="16.140625" customWidth="1"/>
    <col min="5897" max="5897" width="20" customWidth="1"/>
    <col min="5898" max="5898" width="27.42578125" customWidth="1"/>
    <col min="5899" max="5899" width="26.85546875" customWidth="1"/>
    <col min="6145" max="6145" width="18.5703125" customWidth="1"/>
    <col min="6146" max="6146" width="35" customWidth="1"/>
    <col min="6147" max="6147" width="34.5703125" customWidth="1"/>
    <col min="6148" max="6148" width="37.140625" customWidth="1"/>
    <col min="6149" max="6150" width="18" customWidth="1"/>
    <col min="6151" max="6151" width="15.7109375" customWidth="1"/>
    <col min="6152" max="6152" width="16.140625" customWidth="1"/>
    <col min="6153" max="6153" width="20" customWidth="1"/>
    <col min="6154" max="6154" width="27.42578125" customWidth="1"/>
    <col min="6155" max="6155" width="26.85546875" customWidth="1"/>
    <col min="6401" max="6401" width="18.5703125" customWidth="1"/>
    <col min="6402" max="6402" width="35" customWidth="1"/>
    <col min="6403" max="6403" width="34.5703125" customWidth="1"/>
    <col min="6404" max="6404" width="37.140625" customWidth="1"/>
    <col min="6405" max="6406" width="18" customWidth="1"/>
    <col min="6407" max="6407" width="15.7109375" customWidth="1"/>
    <col min="6408" max="6408" width="16.140625" customWidth="1"/>
    <col min="6409" max="6409" width="20" customWidth="1"/>
    <col min="6410" max="6410" width="27.42578125" customWidth="1"/>
    <col min="6411" max="6411" width="26.85546875" customWidth="1"/>
    <col min="6657" max="6657" width="18.5703125" customWidth="1"/>
    <col min="6658" max="6658" width="35" customWidth="1"/>
    <col min="6659" max="6659" width="34.5703125" customWidth="1"/>
    <col min="6660" max="6660" width="37.140625" customWidth="1"/>
    <col min="6661" max="6662" width="18" customWidth="1"/>
    <col min="6663" max="6663" width="15.7109375" customWidth="1"/>
    <col min="6664" max="6664" width="16.140625" customWidth="1"/>
    <col min="6665" max="6665" width="20" customWidth="1"/>
    <col min="6666" max="6666" width="27.42578125" customWidth="1"/>
    <col min="6667" max="6667" width="26.85546875" customWidth="1"/>
    <col min="6913" max="6913" width="18.5703125" customWidth="1"/>
    <col min="6914" max="6914" width="35" customWidth="1"/>
    <col min="6915" max="6915" width="34.5703125" customWidth="1"/>
    <col min="6916" max="6916" width="37.140625" customWidth="1"/>
    <col min="6917" max="6918" width="18" customWidth="1"/>
    <col min="6919" max="6919" width="15.7109375" customWidth="1"/>
    <col min="6920" max="6920" width="16.140625" customWidth="1"/>
    <col min="6921" max="6921" width="20" customWidth="1"/>
    <col min="6922" max="6922" width="27.42578125" customWidth="1"/>
    <col min="6923" max="6923" width="26.85546875" customWidth="1"/>
    <col min="7169" max="7169" width="18.5703125" customWidth="1"/>
    <col min="7170" max="7170" width="35" customWidth="1"/>
    <col min="7171" max="7171" width="34.5703125" customWidth="1"/>
    <col min="7172" max="7172" width="37.140625" customWidth="1"/>
    <col min="7173" max="7174" width="18" customWidth="1"/>
    <col min="7175" max="7175" width="15.7109375" customWidth="1"/>
    <col min="7176" max="7176" width="16.140625" customWidth="1"/>
    <col min="7177" max="7177" width="20" customWidth="1"/>
    <col min="7178" max="7178" width="27.42578125" customWidth="1"/>
    <col min="7179" max="7179" width="26.85546875" customWidth="1"/>
    <col min="7425" max="7425" width="18.5703125" customWidth="1"/>
    <col min="7426" max="7426" width="35" customWidth="1"/>
    <col min="7427" max="7427" width="34.5703125" customWidth="1"/>
    <col min="7428" max="7428" width="37.140625" customWidth="1"/>
    <col min="7429" max="7430" width="18" customWidth="1"/>
    <col min="7431" max="7431" width="15.7109375" customWidth="1"/>
    <col min="7432" max="7432" width="16.140625" customWidth="1"/>
    <col min="7433" max="7433" width="20" customWidth="1"/>
    <col min="7434" max="7434" width="27.42578125" customWidth="1"/>
    <col min="7435" max="7435" width="26.85546875" customWidth="1"/>
    <col min="7681" max="7681" width="18.5703125" customWidth="1"/>
    <col min="7682" max="7682" width="35" customWidth="1"/>
    <col min="7683" max="7683" width="34.5703125" customWidth="1"/>
    <col min="7684" max="7684" width="37.140625" customWidth="1"/>
    <col min="7685" max="7686" width="18" customWidth="1"/>
    <col min="7687" max="7687" width="15.7109375" customWidth="1"/>
    <col min="7688" max="7688" width="16.140625" customWidth="1"/>
    <col min="7689" max="7689" width="20" customWidth="1"/>
    <col min="7690" max="7690" width="27.42578125" customWidth="1"/>
    <col min="7691" max="7691" width="26.85546875" customWidth="1"/>
    <col min="7937" max="7937" width="18.5703125" customWidth="1"/>
    <col min="7938" max="7938" width="35" customWidth="1"/>
    <col min="7939" max="7939" width="34.5703125" customWidth="1"/>
    <col min="7940" max="7940" width="37.140625" customWidth="1"/>
    <col min="7941" max="7942" width="18" customWidth="1"/>
    <col min="7943" max="7943" width="15.7109375" customWidth="1"/>
    <col min="7944" max="7944" width="16.140625" customWidth="1"/>
    <col min="7945" max="7945" width="20" customWidth="1"/>
    <col min="7946" max="7946" width="27.42578125" customWidth="1"/>
    <col min="7947" max="7947" width="26.85546875" customWidth="1"/>
    <col min="8193" max="8193" width="18.5703125" customWidth="1"/>
    <col min="8194" max="8194" width="35" customWidth="1"/>
    <col min="8195" max="8195" width="34.5703125" customWidth="1"/>
    <col min="8196" max="8196" width="37.140625" customWidth="1"/>
    <col min="8197" max="8198" width="18" customWidth="1"/>
    <col min="8199" max="8199" width="15.7109375" customWidth="1"/>
    <col min="8200" max="8200" width="16.140625" customWidth="1"/>
    <col min="8201" max="8201" width="20" customWidth="1"/>
    <col min="8202" max="8202" width="27.42578125" customWidth="1"/>
    <col min="8203" max="8203" width="26.85546875" customWidth="1"/>
    <col min="8449" max="8449" width="18.5703125" customWidth="1"/>
    <col min="8450" max="8450" width="35" customWidth="1"/>
    <col min="8451" max="8451" width="34.5703125" customWidth="1"/>
    <col min="8452" max="8452" width="37.140625" customWidth="1"/>
    <col min="8453" max="8454" width="18" customWidth="1"/>
    <col min="8455" max="8455" width="15.7109375" customWidth="1"/>
    <col min="8456" max="8456" width="16.140625" customWidth="1"/>
    <col min="8457" max="8457" width="20" customWidth="1"/>
    <col min="8458" max="8458" width="27.42578125" customWidth="1"/>
    <col min="8459" max="8459" width="26.85546875" customWidth="1"/>
    <col min="8705" max="8705" width="18.5703125" customWidth="1"/>
    <col min="8706" max="8706" width="35" customWidth="1"/>
    <col min="8707" max="8707" width="34.5703125" customWidth="1"/>
    <col min="8708" max="8708" width="37.140625" customWidth="1"/>
    <col min="8709" max="8710" width="18" customWidth="1"/>
    <col min="8711" max="8711" width="15.7109375" customWidth="1"/>
    <col min="8712" max="8712" width="16.140625" customWidth="1"/>
    <col min="8713" max="8713" width="20" customWidth="1"/>
    <col min="8714" max="8714" width="27.42578125" customWidth="1"/>
    <col min="8715" max="8715" width="26.85546875" customWidth="1"/>
    <col min="8961" max="8961" width="18.5703125" customWidth="1"/>
    <col min="8962" max="8962" width="35" customWidth="1"/>
    <col min="8963" max="8963" width="34.5703125" customWidth="1"/>
    <col min="8964" max="8964" width="37.140625" customWidth="1"/>
    <col min="8965" max="8966" width="18" customWidth="1"/>
    <col min="8967" max="8967" width="15.7109375" customWidth="1"/>
    <col min="8968" max="8968" width="16.140625" customWidth="1"/>
    <col min="8969" max="8969" width="20" customWidth="1"/>
    <col min="8970" max="8970" width="27.42578125" customWidth="1"/>
    <col min="8971" max="8971" width="26.85546875" customWidth="1"/>
    <col min="9217" max="9217" width="18.5703125" customWidth="1"/>
    <col min="9218" max="9218" width="35" customWidth="1"/>
    <col min="9219" max="9219" width="34.5703125" customWidth="1"/>
    <col min="9220" max="9220" width="37.140625" customWidth="1"/>
    <col min="9221" max="9222" width="18" customWidth="1"/>
    <col min="9223" max="9223" width="15.7109375" customWidth="1"/>
    <col min="9224" max="9224" width="16.140625" customWidth="1"/>
    <col min="9225" max="9225" width="20" customWidth="1"/>
    <col min="9226" max="9226" width="27.42578125" customWidth="1"/>
    <col min="9227" max="9227" width="26.85546875" customWidth="1"/>
    <col min="9473" max="9473" width="18.5703125" customWidth="1"/>
    <col min="9474" max="9474" width="35" customWidth="1"/>
    <col min="9475" max="9475" width="34.5703125" customWidth="1"/>
    <col min="9476" max="9476" width="37.140625" customWidth="1"/>
    <col min="9477" max="9478" width="18" customWidth="1"/>
    <col min="9479" max="9479" width="15.7109375" customWidth="1"/>
    <col min="9480" max="9480" width="16.140625" customWidth="1"/>
    <col min="9481" max="9481" width="20" customWidth="1"/>
    <col min="9482" max="9482" width="27.42578125" customWidth="1"/>
    <col min="9483" max="9483" width="26.85546875" customWidth="1"/>
    <col min="9729" max="9729" width="18.5703125" customWidth="1"/>
    <col min="9730" max="9730" width="35" customWidth="1"/>
    <col min="9731" max="9731" width="34.5703125" customWidth="1"/>
    <col min="9732" max="9732" width="37.140625" customWidth="1"/>
    <col min="9733" max="9734" width="18" customWidth="1"/>
    <col min="9735" max="9735" width="15.7109375" customWidth="1"/>
    <col min="9736" max="9736" width="16.140625" customWidth="1"/>
    <col min="9737" max="9737" width="20" customWidth="1"/>
    <col min="9738" max="9738" width="27.42578125" customWidth="1"/>
    <col min="9739" max="9739" width="26.85546875" customWidth="1"/>
    <col min="9985" max="9985" width="18.5703125" customWidth="1"/>
    <col min="9986" max="9986" width="35" customWidth="1"/>
    <col min="9987" max="9987" width="34.5703125" customWidth="1"/>
    <col min="9988" max="9988" width="37.140625" customWidth="1"/>
    <col min="9989" max="9990" width="18" customWidth="1"/>
    <col min="9991" max="9991" width="15.7109375" customWidth="1"/>
    <col min="9992" max="9992" width="16.140625" customWidth="1"/>
    <col min="9993" max="9993" width="20" customWidth="1"/>
    <col min="9994" max="9994" width="27.42578125" customWidth="1"/>
    <col min="9995" max="9995" width="26.85546875" customWidth="1"/>
    <col min="10241" max="10241" width="18.5703125" customWidth="1"/>
    <col min="10242" max="10242" width="35" customWidth="1"/>
    <col min="10243" max="10243" width="34.5703125" customWidth="1"/>
    <col min="10244" max="10244" width="37.140625" customWidth="1"/>
    <col min="10245" max="10246" width="18" customWidth="1"/>
    <col min="10247" max="10247" width="15.7109375" customWidth="1"/>
    <col min="10248" max="10248" width="16.140625" customWidth="1"/>
    <col min="10249" max="10249" width="20" customWidth="1"/>
    <col min="10250" max="10250" width="27.42578125" customWidth="1"/>
    <col min="10251" max="10251" width="26.85546875" customWidth="1"/>
    <col min="10497" max="10497" width="18.5703125" customWidth="1"/>
    <col min="10498" max="10498" width="35" customWidth="1"/>
    <col min="10499" max="10499" width="34.5703125" customWidth="1"/>
    <col min="10500" max="10500" width="37.140625" customWidth="1"/>
    <col min="10501" max="10502" width="18" customWidth="1"/>
    <col min="10503" max="10503" width="15.7109375" customWidth="1"/>
    <col min="10504" max="10504" width="16.140625" customWidth="1"/>
    <col min="10505" max="10505" width="20" customWidth="1"/>
    <col min="10506" max="10506" width="27.42578125" customWidth="1"/>
    <col min="10507" max="10507" width="26.85546875" customWidth="1"/>
    <col min="10753" max="10753" width="18.5703125" customWidth="1"/>
    <col min="10754" max="10754" width="35" customWidth="1"/>
    <col min="10755" max="10755" width="34.5703125" customWidth="1"/>
    <col min="10756" max="10756" width="37.140625" customWidth="1"/>
    <col min="10757" max="10758" width="18" customWidth="1"/>
    <col min="10759" max="10759" width="15.7109375" customWidth="1"/>
    <col min="10760" max="10760" width="16.140625" customWidth="1"/>
    <col min="10761" max="10761" width="20" customWidth="1"/>
    <col min="10762" max="10762" width="27.42578125" customWidth="1"/>
    <col min="10763" max="10763" width="26.85546875" customWidth="1"/>
    <col min="11009" max="11009" width="18.5703125" customWidth="1"/>
    <col min="11010" max="11010" width="35" customWidth="1"/>
    <col min="11011" max="11011" width="34.5703125" customWidth="1"/>
    <col min="11012" max="11012" width="37.140625" customWidth="1"/>
    <col min="11013" max="11014" width="18" customWidth="1"/>
    <col min="11015" max="11015" width="15.7109375" customWidth="1"/>
    <col min="11016" max="11016" width="16.140625" customWidth="1"/>
    <col min="11017" max="11017" width="20" customWidth="1"/>
    <col min="11018" max="11018" width="27.42578125" customWidth="1"/>
    <col min="11019" max="11019" width="26.85546875" customWidth="1"/>
    <col min="11265" max="11265" width="18.5703125" customWidth="1"/>
    <col min="11266" max="11266" width="35" customWidth="1"/>
    <col min="11267" max="11267" width="34.5703125" customWidth="1"/>
    <col min="11268" max="11268" width="37.140625" customWidth="1"/>
    <col min="11269" max="11270" width="18" customWidth="1"/>
    <col min="11271" max="11271" width="15.7109375" customWidth="1"/>
    <col min="11272" max="11272" width="16.140625" customWidth="1"/>
    <col min="11273" max="11273" width="20" customWidth="1"/>
    <col min="11274" max="11274" width="27.42578125" customWidth="1"/>
    <col min="11275" max="11275" width="26.85546875" customWidth="1"/>
    <col min="11521" max="11521" width="18.5703125" customWidth="1"/>
    <col min="11522" max="11522" width="35" customWidth="1"/>
    <col min="11523" max="11523" width="34.5703125" customWidth="1"/>
    <col min="11524" max="11524" width="37.140625" customWidth="1"/>
    <col min="11525" max="11526" width="18" customWidth="1"/>
    <col min="11527" max="11527" width="15.7109375" customWidth="1"/>
    <col min="11528" max="11528" width="16.140625" customWidth="1"/>
    <col min="11529" max="11529" width="20" customWidth="1"/>
    <col min="11530" max="11530" width="27.42578125" customWidth="1"/>
    <col min="11531" max="11531" width="26.85546875" customWidth="1"/>
    <col min="11777" max="11777" width="18.5703125" customWidth="1"/>
    <col min="11778" max="11778" width="35" customWidth="1"/>
    <col min="11779" max="11779" width="34.5703125" customWidth="1"/>
    <col min="11780" max="11780" width="37.140625" customWidth="1"/>
    <col min="11781" max="11782" width="18" customWidth="1"/>
    <col min="11783" max="11783" width="15.7109375" customWidth="1"/>
    <col min="11784" max="11784" width="16.140625" customWidth="1"/>
    <col min="11785" max="11785" width="20" customWidth="1"/>
    <col min="11786" max="11786" width="27.42578125" customWidth="1"/>
    <col min="11787" max="11787" width="26.85546875" customWidth="1"/>
    <col min="12033" max="12033" width="18.5703125" customWidth="1"/>
    <col min="12034" max="12034" width="35" customWidth="1"/>
    <col min="12035" max="12035" width="34.5703125" customWidth="1"/>
    <col min="12036" max="12036" width="37.140625" customWidth="1"/>
    <col min="12037" max="12038" width="18" customWidth="1"/>
    <col min="12039" max="12039" width="15.7109375" customWidth="1"/>
    <col min="12040" max="12040" width="16.140625" customWidth="1"/>
    <col min="12041" max="12041" width="20" customWidth="1"/>
    <col min="12042" max="12042" width="27.42578125" customWidth="1"/>
    <col min="12043" max="12043" width="26.85546875" customWidth="1"/>
    <col min="12289" max="12289" width="18.5703125" customWidth="1"/>
    <col min="12290" max="12290" width="35" customWidth="1"/>
    <col min="12291" max="12291" width="34.5703125" customWidth="1"/>
    <col min="12292" max="12292" width="37.140625" customWidth="1"/>
    <col min="12293" max="12294" width="18" customWidth="1"/>
    <col min="12295" max="12295" width="15.7109375" customWidth="1"/>
    <col min="12296" max="12296" width="16.140625" customWidth="1"/>
    <col min="12297" max="12297" width="20" customWidth="1"/>
    <col min="12298" max="12298" width="27.42578125" customWidth="1"/>
    <col min="12299" max="12299" width="26.85546875" customWidth="1"/>
    <col min="12545" max="12545" width="18.5703125" customWidth="1"/>
    <col min="12546" max="12546" width="35" customWidth="1"/>
    <col min="12547" max="12547" width="34.5703125" customWidth="1"/>
    <col min="12548" max="12548" width="37.140625" customWidth="1"/>
    <col min="12549" max="12550" width="18" customWidth="1"/>
    <col min="12551" max="12551" width="15.7109375" customWidth="1"/>
    <col min="12552" max="12552" width="16.140625" customWidth="1"/>
    <col min="12553" max="12553" width="20" customWidth="1"/>
    <col min="12554" max="12554" width="27.42578125" customWidth="1"/>
    <col min="12555" max="12555" width="26.85546875" customWidth="1"/>
    <col min="12801" max="12801" width="18.5703125" customWidth="1"/>
    <col min="12802" max="12802" width="35" customWidth="1"/>
    <col min="12803" max="12803" width="34.5703125" customWidth="1"/>
    <col min="12804" max="12804" width="37.140625" customWidth="1"/>
    <col min="12805" max="12806" width="18" customWidth="1"/>
    <col min="12807" max="12807" width="15.7109375" customWidth="1"/>
    <col min="12808" max="12808" width="16.140625" customWidth="1"/>
    <col min="12809" max="12809" width="20" customWidth="1"/>
    <col min="12810" max="12810" width="27.42578125" customWidth="1"/>
    <col min="12811" max="12811" width="26.85546875" customWidth="1"/>
    <col min="13057" max="13057" width="18.5703125" customWidth="1"/>
    <col min="13058" max="13058" width="35" customWidth="1"/>
    <col min="13059" max="13059" width="34.5703125" customWidth="1"/>
    <col min="13060" max="13060" width="37.140625" customWidth="1"/>
    <col min="13061" max="13062" width="18" customWidth="1"/>
    <col min="13063" max="13063" width="15.7109375" customWidth="1"/>
    <col min="13064" max="13064" width="16.140625" customWidth="1"/>
    <col min="13065" max="13065" width="20" customWidth="1"/>
    <col min="13066" max="13066" width="27.42578125" customWidth="1"/>
    <col min="13067" max="13067" width="26.85546875" customWidth="1"/>
    <col min="13313" max="13313" width="18.5703125" customWidth="1"/>
    <col min="13314" max="13314" width="35" customWidth="1"/>
    <col min="13315" max="13315" width="34.5703125" customWidth="1"/>
    <col min="13316" max="13316" width="37.140625" customWidth="1"/>
    <col min="13317" max="13318" width="18" customWidth="1"/>
    <col min="13319" max="13319" width="15.7109375" customWidth="1"/>
    <col min="13320" max="13320" width="16.140625" customWidth="1"/>
    <col min="13321" max="13321" width="20" customWidth="1"/>
    <col min="13322" max="13322" width="27.42578125" customWidth="1"/>
    <col min="13323" max="13323" width="26.85546875" customWidth="1"/>
    <col min="13569" max="13569" width="18.5703125" customWidth="1"/>
    <col min="13570" max="13570" width="35" customWidth="1"/>
    <col min="13571" max="13571" width="34.5703125" customWidth="1"/>
    <col min="13572" max="13572" width="37.140625" customWidth="1"/>
    <col min="13573" max="13574" width="18" customWidth="1"/>
    <col min="13575" max="13575" width="15.7109375" customWidth="1"/>
    <col min="13576" max="13576" width="16.140625" customWidth="1"/>
    <col min="13577" max="13577" width="20" customWidth="1"/>
    <col min="13578" max="13578" width="27.42578125" customWidth="1"/>
    <col min="13579" max="13579" width="26.85546875" customWidth="1"/>
    <col min="13825" max="13825" width="18.5703125" customWidth="1"/>
    <col min="13826" max="13826" width="35" customWidth="1"/>
    <col min="13827" max="13827" width="34.5703125" customWidth="1"/>
    <col min="13828" max="13828" width="37.140625" customWidth="1"/>
    <col min="13829" max="13830" width="18" customWidth="1"/>
    <col min="13831" max="13831" width="15.7109375" customWidth="1"/>
    <col min="13832" max="13832" width="16.140625" customWidth="1"/>
    <col min="13833" max="13833" width="20" customWidth="1"/>
    <col min="13834" max="13834" width="27.42578125" customWidth="1"/>
    <col min="13835" max="13835" width="26.85546875" customWidth="1"/>
    <col min="14081" max="14081" width="18.5703125" customWidth="1"/>
    <col min="14082" max="14082" width="35" customWidth="1"/>
    <col min="14083" max="14083" width="34.5703125" customWidth="1"/>
    <col min="14084" max="14084" width="37.140625" customWidth="1"/>
    <col min="14085" max="14086" width="18" customWidth="1"/>
    <col min="14087" max="14087" width="15.7109375" customWidth="1"/>
    <col min="14088" max="14088" width="16.140625" customWidth="1"/>
    <col min="14089" max="14089" width="20" customWidth="1"/>
    <col min="14090" max="14090" width="27.42578125" customWidth="1"/>
    <col min="14091" max="14091" width="26.85546875" customWidth="1"/>
    <col min="14337" max="14337" width="18.5703125" customWidth="1"/>
    <col min="14338" max="14338" width="35" customWidth="1"/>
    <col min="14339" max="14339" width="34.5703125" customWidth="1"/>
    <col min="14340" max="14340" width="37.140625" customWidth="1"/>
    <col min="14341" max="14342" width="18" customWidth="1"/>
    <col min="14343" max="14343" width="15.7109375" customWidth="1"/>
    <col min="14344" max="14344" width="16.140625" customWidth="1"/>
    <col min="14345" max="14345" width="20" customWidth="1"/>
    <col min="14346" max="14346" width="27.42578125" customWidth="1"/>
    <col min="14347" max="14347" width="26.85546875" customWidth="1"/>
    <col min="14593" max="14593" width="18.5703125" customWidth="1"/>
    <col min="14594" max="14594" width="35" customWidth="1"/>
    <col min="14595" max="14595" width="34.5703125" customWidth="1"/>
    <col min="14596" max="14596" width="37.140625" customWidth="1"/>
    <col min="14597" max="14598" width="18" customWidth="1"/>
    <col min="14599" max="14599" width="15.7109375" customWidth="1"/>
    <col min="14600" max="14600" width="16.140625" customWidth="1"/>
    <col min="14601" max="14601" width="20" customWidth="1"/>
    <col min="14602" max="14602" width="27.42578125" customWidth="1"/>
    <col min="14603" max="14603" width="26.85546875" customWidth="1"/>
    <col min="14849" max="14849" width="18.5703125" customWidth="1"/>
    <col min="14850" max="14850" width="35" customWidth="1"/>
    <col min="14851" max="14851" width="34.5703125" customWidth="1"/>
    <col min="14852" max="14852" width="37.140625" customWidth="1"/>
    <col min="14853" max="14854" width="18" customWidth="1"/>
    <col min="14855" max="14855" width="15.7109375" customWidth="1"/>
    <col min="14856" max="14856" width="16.140625" customWidth="1"/>
    <col min="14857" max="14857" width="20" customWidth="1"/>
    <col min="14858" max="14858" width="27.42578125" customWidth="1"/>
    <col min="14859" max="14859" width="26.85546875" customWidth="1"/>
    <col min="15105" max="15105" width="18.5703125" customWidth="1"/>
    <col min="15106" max="15106" width="35" customWidth="1"/>
    <col min="15107" max="15107" width="34.5703125" customWidth="1"/>
    <col min="15108" max="15108" width="37.140625" customWidth="1"/>
    <col min="15109" max="15110" width="18" customWidth="1"/>
    <col min="15111" max="15111" width="15.7109375" customWidth="1"/>
    <col min="15112" max="15112" width="16.140625" customWidth="1"/>
    <col min="15113" max="15113" width="20" customWidth="1"/>
    <col min="15114" max="15114" width="27.42578125" customWidth="1"/>
    <col min="15115" max="15115" width="26.85546875" customWidth="1"/>
    <col min="15361" max="15361" width="18.5703125" customWidth="1"/>
    <col min="15362" max="15362" width="35" customWidth="1"/>
    <col min="15363" max="15363" width="34.5703125" customWidth="1"/>
    <col min="15364" max="15364" width="37.140625" customWidth="1"/>
    <col min="15365" max="15366" width="18" customWidth="1"/>
    <col min="15367" max="15367" width="15.7109375" customWidth="1"/>
    <col min="15368" max="15368" width="16.140625" customWidth="1"/>
    <col min="15369" max="15369" width="20" customWidth="1"/>
    <col min="15370" max="15370" width="27.42578125" customWidth="1"/>
    <col min="15371" max="15371" width="26.85546875" customWidth="1"/>
    <col min="15617" max="15617" width="18.5703125" customWidth="1"/>
    <col min="15618" max="15618" width="35" customWidth="1"/>
    <col min="15619" max="15619" width="34.5703125" customWidth="1"/>
    <col min="15620" max="15620" width="37.140625" customWidth="1"/>
    <col min="15621" max="15622" width="18" customWidth="1"/>
    <col min="15623" max="15623" width="15.7109375" customWidth="1"/>
    <col min="15624" max="15624" width="16.140625" customWidth="1"/>
    <col min="15625" max="15625" width="20" customWidth="1"/>
    <col min="15626" max="15626" width="27.42578125" customWidth="1"/>
    <col min="15627" max="15627" width="26.85546875" customWidth="1"/>
    <col min="15873" max="15873" width="18.5703125" customWidth="1"/>
    <col min="15874" max="15874" width="35" customWidth="1"/>
    <col min="15875" max="15875" width="34.5703125" customWidth="1"/>
    <col min="15876" max="15876" width="37.140625" customWidth="1"/>
    <col min="15877" max="15878" width="18" customWidth="1"/>
    <col min="15879" max="15879" width="15.7109375" customWidth="1"/>
    <col min="15880" max="15880" width="16.140625" customWidth="1"/>
    <col min="15881" max="15881" width="20" customWidth="1"/>
    <col min="15882" max="15882" width="27.42578125" customWidth="1"/>
    <col min="15883" max="15883" width="26.85546875" customWidth="1"/>
    <col min="16129" max="16129" width="18.5703125" customWidth="1"/>
    <col min="16130" max="16130" width="35" customWidth="1"/>
    <col min="16131" max="16131" width="34.5703125" customWidth="1"/>
    <col min="16132" max="16132" width="37.140625" customWidth="1"/>
    <col min="16133" max="16134" width="18" customWidth="1"/>
    <col min="16135" max="16135" width="15.7109375" customWidth="1"/>
    <col min="16136" max="16136" width="16.140625" customWidth="1"/>
    <col min="16137" max="16137" width="20" customWidth="1"/>
    <col min="16138" max="16138" width="27.42578125" customWidth="1"/>
    <col min="16139" max="16139" width="26.85546875" customWidth="1"/>
  </cols>
  <sheetData>
    <row r="1" spans="1:12" ht="20.25" customHeight="1" thickBot="1" x14ac:dyDescent="0.3">
      <c r="A1" s="539" t="s">
        <v>0</v>
      </c>
      <c r="B1" s="540"/>
      <c r="C1" s="541" t="s">
        <v>2037</v>
      </c>
      <c r="D1" s="542"/>
      <c r="E1" s="542"/>
      <c r="F1" s="542"/>
      <c r="G1" s="542"/>
      <c r="H1" s="542"/>
      <c r="I1" s="542"/>
      <c r="J1" s="542"/>
      <c r="K1" s="543"/>
    </row>
    <row r="2" spans="1:12" ht="22.5" customHeight="1" thickBot="1" x14ac:dyDescent="0.3">
      <c r="A2" s="539" t="s">
        <v>2</v>
      </c>
      <c r="B2" s="540"/>
      <c r="C2" s="541" t="s">
        <v>2038</v>
      </c>
      <c r="D2" s="542"/>
      <c r="E2" s="542"/>
      <c r="F2" s="542"/>
      <c r="G2" s="542"/>
      <c r="H2" s="542"/>
      <c r="I2" s="542"/>
      <c r="J2" s="542"/>
      <c r="K2" s="543"/>
    </row>
    <row r="3" spans="1:12" ht="26.25" customHeight="1" thickBot="1" x14ac:dyDescent="0.3">
      <c r="A3" s="539" t="s">
        <v>4</v>
      </c>
      <c r="B3" s="540"/>
      <c r="C3" s="541" t="s">
        <v>2039</v>
      </c>
      <c r="D3" s="542"/>
      <c r="E3" s="542"/>
      <c r="F3" s="542"/>
      <c r="G3" s="542"/>
      <c r="H3" s="542"/>
      <c r="I3" s="542"/>
      <c r="J3" s="542"/>
      <c r="K3" s="543"/>
    </row>
    <row r="4" spans="1:12" ht="27.75" customHeight="1" thickBot="1" x14ac:dyDescent="0.3">
      <c r="A4" s="539" t="s">
        <v>6</v>
      </c>
      <c r="B4" s="540"/>
      <c r="C4" s="685" t="s">
        <v>2040</v>
      </c>
      <c r="D4" s="686"/>
      <c r="E4" s="686"/>
      <c r="F4" s="686"/>
      <c r="G4" s="686"/>
      <c r="H4" s="686"/>
      <c r="I4" s="686"/>
      <c r="J4" s="686"/>
      <c r="K4" s="687"/>
    </row>
    <row r="5" spans="1:12" ht="30" customHeight="1" thickBot="1" x14ac:dyDescent="0.3">
      <c r="A5" s="539" t="s">
        <v>8</v>
      </c>
      <c r="B5" s="540"/>
      <c r="C5" s="688" t="s">
        <v>2041</v>
      </c>
      <c r="D5" s="689"/>
      <c r="E5" s="689"/>
      <c r="F5" s="689"/>
      <c r="G5" s="689"/>
      <c r="H5" s="689"/>
      <c r="I5" s="689"/>
      <c r="J5" s="689"/>
      <c r="K5" s="690"/>
    </row>
    <row r="6" spans="1:12" x14ac:dyDescent="0.25">
      <c r="D6" s="21"/>
      <c r="E6" s="21"/>
      <c r="F6" s="21"/>
      <c r="J6" s="21"/>
    </row>
    <row r="7" spans="1:12" ht="21" thickBot="1" x14ac:dyDescent="0.35">
      <c r="A7" s="550"/>
      <c r="B7" s="550"/>
      <c r="C7" s="550"/>
      <c r="D7" s="550"/>
      <c r="E7" s="550"/>
      <c r="F7" s="550"/>
      <c r="G7" s="550"/>
      <c r="H7" s="550"/>
      <c r="I7" s="550"/>
      <c r="J7" s="550"/>
      <c r="K7" s="550"/>
    </row>
    <row r="8" spans="1:12" x14ac:dyDescent="0.25">
      <c r="A8" s="537"/>
      <c r="B8" s="292" t="s">
        <v>12</v>
      </c>
      <c r="C8" s="538" t="s">
        <v>13</v>
      </c>
      <c r="D8" s="538"/>
      <c r="E8" s="538"/>
      <c r="F8" s="538"/>
      <c r="G8" s="538"/>
      <c r="H8" s="2" t="s">
        <v>14</v>
      </c>
      <c r="I8" s="2" t="s">
        <v>1032</v>
      </c>
      <c r="J8" s="292" t="s">
        <v>15</v>
      </c>
      <c r="K8" s="538" t="s">
        <v>16</v>
      </c>
    </row>
    <row r="9" spans="1:12" ht="32.25" thickBot="1" x14ac:dyDescent="0.3">
      <c r="A9" s="537"/>
      <c r="B9" s="293" t="s">
        <v>17</v>
      </c>
      <c r="C9" s="293" t="s">
        <v>18</v>
      </c>
      <c r="D9" s="293" t="s">
        <v>19</v>
      </c>
      <c r="E9" s="293" t="s">
        <v>1390</v>
      </c>
      <c r="F9" s="293" t="s">
        <v>2042</v>
      </c>
      <c r="G9" s="293" t="s">
        <v>21</v>
      </c>
      <c r="H9" s="5" t="s">
        <v>22</v>
      </c>
      <c r="I9" s="5">
        <v>2017</v>
      </c>
      <c r="J9" s="293" t="s">
        <v>23</v>
      </c>
      <c r="K9" s="553"/>
    </row>
    <row r="10" spans="1:12" thickTop="1" x14ac:dyDescent="0.25">
      <c r="A10" s="9" t="s">
        <v>24</v>
      </c>
      <c r="B10" s="840" t="s">
        <v>2043</v>
      </c>
      <c r="C10" s="844" t="s">
        <v>2044</v>
      </c>
      <c r="D10" s="844" t="s">
        <v>2045</v>
      </c>
      <c r="E10" s="844" t="s">
        <v>28</v>
      </c>
      <c r="F10" s="682" t="s">
        <v>1396</v>
      </c>
      <c r="G10" s="844" t="s">
        <v>29</v>
      </c>
      <c r="H10" s="828" t="s">
        <v>2046</v>
      </c>
      <c r="I10" s="831" t="s">
        <v>2047</v>
      </c>
      <c r="J10" s="834" t="s">
        <v>2048</v>
      </c>
      <c r="K10" s="837" t="s">
        <v>2049</v>
      </c>
    </row>
    <row r="11" spans="1:12" ht="28.5" customHeight="1" x14ac:dyDescent="0.25">
      <c r="A11" s="294"/>
      <c r="B11" s="842"/>
      <c r="C11" s="845"/>
      <c r="D11" s="845"/>
      <c r="E11" s="845"/>
      <c r="F11" s="683"/>
      <c r="G11" s="845"/>
      <c r="H11" s="829"/>
      <c r="I11" s="832"/>
      <c r="J11" s="835"/>
      <c r="K11" s="838"/>
    </row>
    <row r="12" spans="1:12" ht="56.25" customHeight="1" x14ac:dyDescent="0.25">
      <c r="A12" s="294"/>
      <c r="B12" s="843"/>
      <c r="C12" s="846"/>
      <c r="D12" s="846"/>
      <c r="E12" s="846"/>
      <c r="F12" s="684"/>
      <c r="G12" s="846"/>
      <c r="H12" s="830"/>
      <c r="I12" s="833"/>
      <c r="J12" s="836"/>
      <c r="K12" s="839"/>
    </row>
    <row r="13" spans="1:12" ht="74.25" customHeight="1" x14ac:dyDescent="0.25">
      <c r="A13" s="574" t="s">
        <v>34</v>
      </c>
      <c r="B13" s="840" t="s">
        <v>2050</v>
      </c>
      <c r="C13" s="718" t="s">
        <v>2051</v>
      </c>
      <c r="D13" s="718" t="s">
        <v>2051</v>
      </c>
      <c r="E13" s="682" t="s">
        <v>28</v>
      </c>
      <c r="F13" s="682" t="s">
        <v>1396</v>
      </c>
      <c r="G13" s="682" t="s">
        <v>29</v>
      </c>
      <c r="H13" s="695">
        <v>24000</v>
      </c>
      <c r="I13" s="695">
        <v>24000</v>
      </c>
      <c r="J13" s="705" t="s">
        <v>2052</v>
      </c>
      <c r="K13" s="824" t="s">
        <v>2053</v>
      </c>
    </row>
    <row r="14" spans="1:12" ht="48" customHeight="1" thickBot="1" x14ac:dyDescent="0.3">
      <c r="A14" s="583"/>
      <c r="B14" s="841"/>
      <c r="C14" s="719"/>
      <c r="D14" s="719"/>
      <c r="E14" s="684"/>
      <c r="F14" s="684"/>
      <c r="G14" s="684"/>
      <c r="H14" s="760"/>
      <c r="I14" s="760"/>
      <c r="J14" s="707"/>
      <c r="K14" s="825"/>
    </row>
    <row r="15" spans="1:12" ht="156.75" customHeight="1" x14ac:dyDescent="0.25">
      <c r="A15" s="321" t="s">
        <v>41</v>
      </c>
      <c r="B15" s="322" t="s">
        <v>2054</v>
      </c>
      <c r="C15" s="304" t="s">
        <v>2055</v>
      </c>
      <c r="D15" s="304" t="s">
        <v>2055</v>
      </c>
      <c r="E15" s="112" t="s">
        <v>28</v>
      </c>
      <c r="F15" s="112" t="s">
        <v>2056</v>
      </c>
      <c r="G15" s="323" t="s">
        <v>29</v>
      </c>
      <c r="H15" s="193">
        <v>4</v>
      </c>
      <c r="I15" s="324">
        <v>4</v>
      </c>
      <c r="J15" s="325" t="s">
        <v>2052</v>
      </c>
      <c r="K15" s="128" t="s">
        <v>1561</v>
      </c>
      <c r="L15" s="326"/>
    </row>
    <row r="16" spans="1:12" ht="57.75" customHeight="1" x14ac:dyDescent="0.25">
      <c r="A16" s="826" t="s">
        <v>59</v>
      </c>
      <c r="B16" s="327" t="s">
        <v>2057</v>
      </c>
      <c r="C16" s="328" t="s">
        <v>2058</v>
      </c>
      <c r="D16" s="329" t="s">
        <v>2059</v>
      </c>
      <c r="E16" s="111" t="s">
        <v>28</v>
      </c>
      <c r="F16" s="330" t="s">
        <v>2060</v>
      </c>
      <c r="G16" s="331" t="s">
        <v>63</v>
      </c>
      <c r="H16" s="332" t="s">
        <v>2061</v>
      </c>
      <c r="I16" s="333" t="s">
        <v>2061</v>
      </c>
      <c r="J16" s="322" t="s">
        <v>2062</v>
      </c>
      <c r="K16" s="711" t="s">
        <v>1561</v>
      </c>
      <c r="L16" s="334"/>
    </row>
    <row r="17" spans="1:12" ht="54.75" customHeight="1" x14ac:dyDescent="0.25">
      <c r="A17" s="827"/>
      <c r="B17" s="335" t="s">
        <v>2063</v>
      </c>
      <c r="C17" s="134" t="s">
        <v>2064</v>
      </c>
      <c r="D17" s="300" t="s">
        <v>2065</v>
      </c>
      <c r="E17" s="336" t="s">
        <v>28</v>
      </c>
      <c r="F17" s="302" t="s">
        <v>2066</v>
      </c>
      <c r="G17" s="113" t="s">
        <v>63</v>
      </c>
      <c r="H17" s="337" t="s">
        <v>2067</v>
      </c>
      <c r="I17" s="193" t="s">
        <v>2068</v>
      </c>
      <c r="J17" s="338" t="s">
        <v>2069</v>
      </c>
      <c r="K17" s="757"/>
      <c r="L17" s="334"/>
    </row>
    <row r="18" spans="1:12" ht="60" customHeight="1" x14ac:dyDescent="0.25">
      <c r="A18" s="827"/>
      <c r="B18" s="339" t="s">
        <v>2070</v>
      </c>
      <c r="C18" s="23" t="s">
        <v>2071</v>
      </c>
      <c r="D18" s="23" t="s">
        <v>2071</v>
      </c>
      <c r="E18" s="340" t="s">
        <v>28</v>
      </c>
      <c r="F18" s="111" t="s">
        <v>2072</v>
      </c>
      <c r="G18" s="341" t="s">
        <v>63</v>
      </c>
      <c r="H18" s="107" t="s">
        <v>2067</v>
      </c>
      <c r="I18" s="193">
        <v>400</v>
      </c>
      <c r="J18" s="322" t="s">
        <v>2062</v>
      </c>
      <c r="K18" s="712"/>
      <c r="L18" s="334"/>
    </row>
    <row r="20" spans="1:12" x14ac:dyDescent="0.25">
      <c r="B20" s="813" t="s">
        <v>2073</v>
      </c>
      <c r="C20" s="813"/>
      <c r="D20" s="813"/>
      <c r="E20" s="813"/>
      <c r="F20" s="813"/>
    </row>
    <row r="21" spans="1:12" x14ac:dyDescent="0.25">
      <c r="B21" s="813"/>
      <c r="C21" s="813"/>
      <c r="D21" s="813"/>
      <c r="E21" s="813"/>
      <c r="F21" s="813"/>
    </row>
  </sheetData>
  <mergeCells count="38">
    <mergeCell ref="A1:B1"/>
    <mergeCell ref="C1:K1"/>
    <mergeCell ref="A2:B2"/>
    <mergeCell ref="C2:K2"/>
    <mergeCell ref="A3:B3"/>
    <mergeCell ref="C3:K3"/>
    <mergeCell ref="E10:E12"/>
    <mergeCell ref="F10:F12"/>
    <mergeCell ref="G10:G12"/>
    <mergeCell ref="A4:B4"/>
    <mergeCell ref="C4:K4"/>
    <mergeCell ref="A5:B5"/>
    <mergeCell ref="C5:K5"/>
    <mergeCell ref="A7:K7"/>
    <mergeCell ref="A8:A9"/>
    <mergeCell ref="C8:G8"/>
    <mergeCell ref="K8:K9"/>
    <mergeCell ref="K13:K14"/>
    <mergeCell ref="A16:A18"/>
    <mergeCell ref="K16:K18"/>
    <mergeCell ref="H10:H12"/>
    <mergeCell ref="I10:I12"/>
    <mergeCell ref="J10:J12"/>
    <mergeCell ref="K10:K12"/>
    <mergeCell ref="A13:A14"/>
    <mergeCell ref="B13:B14"/>
    <mergeCell ref="C13:C14"/>
    <mergeCell ref="D13:D14"/>
    <mergeCell ref="E13:E14"/>
    <mergeCell ref="F13:F14"/>
    <mergeCell ref="B10:B12"/>
    <mergeCell ref="C10:C12"/>
    <mergeCell ref="D10:D12"/>
    <mergeCell ref="B20:F21"/>
    <mergeCell ref="G13:G14"/>
    <mergeCell ref="H13:H14"/>
    <mergeCell ref="I13:I14"/>
    <mergeCell ref="J13:J14"/>
  </mergeCells>
  <pageMargins left="0.70866141732283472" right="0.70866141732283472" top="0.82677165354330717" bottom="0.74803149606299213" header="0.31496062992125984" footer="0.31496062992125984"/>
  <pageSetup paperSize="9" scale="44" orientation="landscape" horizontalDpi="1200" verticalDpi="1200" r:id="rId1"/>
  <headerFooter>
    <oddHeader>&amp;L&amp;G&amp;C&amp;"-,Negrita"&amp;14MATRIZ DE INDICADORES DE RESULTADOS</oddHeader>
    <oddFooter>&amp;R&amp;P / &amp;N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Layout" zoomScale="70" zoomScaleNormal="110" zoomScalePageLayoutView="70" workbookViewId="0">
      <selection activeCell="F9" sqref="F9"/>
    </sheetView>
  </sheetViews>
  <sheetFormatPr baseColWidth="10" defaultRowHeight="15" x14ac:dyDescent="0.25"/>
  <cols>
    <col min="1" max="1" width="18.42578125" customWidth="1"/>
    <col min="2" max="2" width="34.85546875" customWidth="1"/>
    <col min="3" max="3" width="17.42578125" customWidth="1"/>
    <col min="4" max="4" width="22.140625" customWidth="1"/>
    <col min="5" max="5" width="10" bestFit="1" customWidth="1"/>
    <col min="6" max="6" width="11" bestFit="1" customWidth="1"/>
    <col min="7" max="7" width="11.42578125" bestFit="1" customWidth="1"/>
    <col min="8" max="8" width="11.28515625" bestFit="1" customWidth="1"/>
    <col min="9" max="9" width="9" bestFit="1" customWidth="1"/>
    <col min="10" max="10" width="18.140625" customWidth="1"/>
    <col min="11" max="11" width="25.85546875" customWidth="1"/>
    <col min="12" max="14" width="7.28515625" customWidth="1"/>
    <col min="257" max="257" width="18.42578125" customWidth="1"/>
    <col min="258" max="258" width="34.85546875" customWidth="1"/>
    <col min="259" max="259" width="17.42578125" customWidth="1"/>
    <col min="260" max="260" width="22.140625" customWidth="1"/>
    <col min="261" max="261" width="10" bestFit="1" customWidth="1"/>
    <col min="262" max="262" width="11" bestFit="1" customWidth="1"/>
    <col min="263" max="263" width="11.42578125" bestFit="1" customWidth="1"/>
    <col min="264" max="264" width="11.28515625" bestFit="1" customWidth="1"/>
    <col min="265" max="265" width="9" bestFit="1" customWidth="1"/>
    <col min="266" max="266" width="20" customWidth="1"/>
    <col min="267" max="267" width="29" customWidth="1"/>
    <col min="268" max="270" width="7.28515625" customWidth="1"/>
    <col min="513" max="513" width="18.42578125" customWidth="1"/>
    <col min="514" max="514" width="34.85546875" customWidth="1"/>
    <col min="515" max="515" width="17.42578125" customWidth="1"/>
    <col min="516" max="516" width="22.140625" customWidth="1"/>
    <col min="517" max="517" width="10" bestFit="1" customWidth="1"/>
    <col min="518" max="518" width="11" bestFit="1" customWidth="1"/>
    <col min="519" max="519" width="11.42578125" bestFit="1" customWidth="1"/>
    <col min="520" max="520" width="11.28515625" bestFit="1" customWidth="1"/>
    <col min="521" max="521" width="9" bestFit="1" customWidth="1"/>
    <col min="522" max="522" width="20" customWidth="1"/>
    <col min="523" max="523" width="29" customWidth="1"/>
    <col min="524" max="526" width="7.28515625" customWidth="1"/>
    <col min="769" max="769" width="18.42578125" customWidth="1"/>
    <col min="770" max="770" width="34.85546875" customWidth="1"/>
    <col min="771" max="771" width="17.42578125" customWidth="1"/>
    <col min="772" max="772" width="22.140625" customWidth="1"/>
    <col min="773" max="773" width="10" bestFit="1" customWidth="1"/>
    <col min="774" max="774" width="11" bestFit="1" customWidth="1"/>
    <col min="775" max="775" width="11.42578125" bestFit="1" customWidth="1"/>
    <col min="776" max="776" width="11.28515625" bestFit="1" customWidth="1"/>
    <col min="777" max="777" width="9" bestFit="1" customWidth="1"/>
    <col min="778" max="778" width="20" customWidth="1"/>
    <col min="779" max="779" width="29" customWidth="1"/>
    <col min="780" max="782" width="7.28515625" customWidth="1"/>
    <col min="1025" max="1025" width="18.42578125" customWidth="1"/>
    <col min="1026" max="1026" width="34.85546875" customWidth="1"/>
    <col min="1027" max="1027" width="17.42578125" customWidth="1"/>
    <col min="1028" max="1028" width="22.140625" customWidth="1"/>
    <col min="1029" max="1029" width="10" bestFit="1" customWidth="1"/>
    <col min="1030" max="1030" width="11" bestFit="1" customWidth="1"/>
    <col min="1031" max="1031" width="11.42578125" bestFit="1" customWidth="1"/>
    <col min="1032" max="1032" width="11.28515625" bestFit="1" customWidth="1"/>
    <col min="1033" max="1033" width="9" bestFit="1" customWidth="1"/>
    <col min="1034" max="1034" width="20" customWidth="1"/>
    <col min="1035" max="1035" width="29" customWidth="1"/>
    <col min="1036" max="1038" width="7.28515625" customWidth="1"/>
    <col min="1281" max="1281" width="18.42578125" customWidth="1"/>
    <col min="1282" max="1282" width="34.85546875" customWidth="1"/>
    <col min="1283" max="1283" width="17.42578125" customWidth="1"/>
    <col min="1284" max="1284" width="22.140625" customWidth="1"/>
    <col min="1285" max="1285" width="10" bestFit="1" customWidth="1"/>
    <col min="1286" max="1286" width="11" bestFit="1" customWidth="1"/>
    <col min="1287" max="1287" width="11.42578125" bestFit="1" customWidth="1"/>
    <col min="1288" max="1288" width="11.28515625" bestFit="1" customWidth="1"/>
    <col min="1289" max="1289" width="9" bestFit="1" customWidth="1"/>
    <col min="1290" max="1290" width="20" customWidth="1"/>
    <col min="1291" max="1291" width="29" customWidth="1"/>
    <col min="1292" max="1294" width="7.28515625" customWidth="1"/>
    <col min="1537" max="1537" width="18.42578125" customWidth="1"/>
    <col min="1538" max="1538" width="34.85546875" customWidth="1"/>
    <col min="1539" max="1539" width="17.42578125" customWidth="1"/>
    <col min="1540" max="1540" width="22.140625" customWidth="1"/>
    <col min="1541" max="1541" width="10" bestFit="1" customWidth="1"/>
    <col min="1542" max="1542" width="11" bestFit="1" customWidth="1"/>
    <col min="1543" max="1543" width="11.42578125" bestFit="1" customWidth="1"/>
    <col min="1544" max="1544" width="11.28515625" bestFit="1" customWidth="1"/>
    <col min="1545" max="1545" width="9" bestFit="1" customWidth="1"/>
    <col min="1546" max="1546" width="20" customWidth="1"/>
    <col min="1547" max="1547" width="29" customWidth="1"/>
    <col min="1548" max="1550" width="7.28515625" customWidth="1"/>
    <col min="1793" max="1793" width="18.42578125" customWidth="1"/>
    <col min="1794" max="1794" width="34.85546875" customWidth="1"/>
    <col min="1795" max="1795" width="17.42578125" customWidth="1"/>
    <col min="1796" max="1796" width="22.140625" customWidth="1"/>
    <col min="1797" max="1797" width="10" bestFit="1" customWidth="1"/>
    <col min="1798" max="1798" width="11" bestFit="1" customWidth="1"/>
    <col min="1799" max="1799" width="11.42578125" bestFit="1" customWidth="1"/>
    <col min="1800" max="1800" width="11.28515625" bestFit="1" customWidth="1"/>
    <col min="1801" max="1801" width="9" bestFit="1" customWidth="1"/>
    <col min="1802" max="1802" width="20" customWidth="1"/>
    <col min="1803" max="1803" width="29" customWidth="1"/>
    <col min="1804" max="1806" width="7.28515625" customWidth="1"/>
    <col min="2049" max="2049" width="18.42578125" customWidth="1"/>
    <col min="2050" max="2050" width="34.85546875" customWidth="1"/>
    <col min="2051" max="2051" width="17.42578125" customWidth="1"/>
    <col min="2052" max="2052" width="22.140625" customWidth="1"/>
    <col min="2053" max="2053" width="10" bestFit="1" customWidth="1"/>
    <col min="2054" max="2054" width="11" bestFit="1" customWidth="1"/>
    <col min="2055" max="2055" width="11.42578125" bestFit="1" customWidth="1"/>
    <col min="2056" max="2056" width="11.28515625" bestFit="1" customWidth="1"/>
    <col min="2057" max="2057" width="9" bestFit="1" customWidth="1"/>
    <col min="2058" max="2058" width="20" customWidth="1"/>
    <col min="2059" max="2059" width="29" customWidth="1"/>
    <col min="2060" max="2062" width="7.28515625" customWidth="1"/>
    <col min="2305" max="2305" width="18.42578125" customWidth="1"/>
    <col min="2306" max="2306" width="34.85546875" customWidth="1"/>
    <col min="2307" max="2307" width="17.42578125" customWidth="1"/>
    <col min="2308" max="2308" width="22.140625" customWidth="1"/>
    <col min="2309" max="2309" width="10" bestFit="1" customWidth="1"/>
    <col min="2310" max="2310" width="11" bestFit="1" customWidth="1"/>
    <col min="2311" max="2311" width="11.42578125" bestFit="1" customWidth="1"/>
    <col min="2312" max="2312" width="11.28515625" bestFit="1" customWidth="1"/>
    <col min="2313" max="2313" width="9" bestFit="1" customWidth="1"/>
    <col min="2314" max="2314" width="20" customWidth="1"/>
    <col min="2315" max="2315" width="29" customWidth="1"/>
    <col min="2316" max="2318" width="7.28515625" customWidth="1"/>
    <col min="2561" max="2561" width="18.42578125" customWidth="1"/>
    <col min="2562" max="2562" width="34.85546875" customWidth="1"/>
    <col min="2563" max="2563" width="17.42578125" customWidth="1"/>
    <col min="2564" max="2564" width="22.140625" customWidth="1"/>
    <col min="2565" max="2565" width="10" bestFit="1" customWidth="1"/>
    <col min="2566" max="2566" width="11" bestFit="1" customWidth="1"/>
    <col min="2567" max="2567" width="11.42578125" bestFit="1" customWidth="1"/>
    <col min="2568" max="2568" width="11.28515625" bestFit="1" customWidth="1"/>
    <col min="2569" max="2569" width="9" bestFit="1" customWidth="1"/>
    <col min="2570" max="2570" width="20" customWidth="1"/>
    <col min="2571" max="2571" width="29" customWidth="1"/>
    <col min="2572" max="2574" width="7.28515625" customWidth="1"/>
    <col min="2817" max="2817" width="18.42578125" customWidth="1"/>
    <col min="2818" max="2818" width="34.85546875" customWidth="1"/>
    <col min="2819" max="2819" width="17.42578125" customWidth="1"/>
    <col min="2820" max="2820" width="22.140625" customWidth="1"/>
    <col min="2821" max="2821" width="10" bestFit="1" customWidth="1"/>
    <col min="2822" max="2822" width="11" bestFit="1" customWidth="1"/>
    <col min="2823" max="2823" width="11.42578125" bestFit="1" customWidth="1"/>
    <col min="2824" max="2824" width="11.28515625" bestFit="1" customWidth="1"/>
    <col min="2825" max="2825" width="9" bestFit="1" customWidth="1"/>
    <col min="2826" max="2826" width="20" customWidth="1"/>
    <col min="2827" max="2827" width="29" customWidth="1"/>
    <col min="2828" max="2830" width="7.28515625" customWidth="1"/>
    <col min="3073" max="3073" width="18.42578125" customWidth="1"/>
    <col min="3074" max="3074" width="34.85546875" customWidth="1"/>
    <col min="3075" max="3075" width="17.42578125" customWidth="1"/>
    <col min="3076" max="3076" width="22.140625" customWidth="1"/>
    <col min="3077" max="3077" width="10" bestFit="1" customWidth="1"/>
    <col min="3078" max="3078" width="11" bestFit="1" customWidth="1"/>
    <col min="3079" max="3079" width="11.42578125" bestFit="1" customWidth="1"/>
    <col min="3080" max="3080" width="11.28515625" bestFit="1" customWidth="1"/>
    <col min="3081" max="3081" width="9" bestFit="1" customWidth="1"/>
    <col min="3082" max="3082" width="20" customWidth="1"/>
    <col min="3083" max="3083" width="29" customWidth="1"/>
    <col min="3084" max="3086" width="7.28515625" customWidth="1"/>
    <col min="3329" max="3329" width="18.42578125" customWidth="1"/>
    <col min="3330" max="3330" width="34.85546875" customWidth="1"/>
    <col min="3331" max="3331" width="17.42578125" customWidth="1"/>
    <col min="3332" max="3332" width="22.140625" customWidth="1"/>
    <col min="3333" max="3333" width="10" bestFit="1" customWidth="1"/>
    <col min="3334" max="3334" width="11" bestFit="1" customWidth="1"/>
    <col min="3335" max="3335" width="11.42578125" bestFit="1" customWidth="1"/>
    <col min="3336" max="3336" width="11.28515625" bestFit="1" customWidth="1"/>
    <col min="3337" max="3337" width="9" bestFit="1" customWidth="1"/>
    <col min="3338" max="3338" width="20" customWidth="1"/>
    <col min="3339" max="3339" width="29" customWidth="1"/>
    <col min="3340" max="3342" width="7.28515625" customWidth="1"/>
    <col min="3585" max="3585" width="18.42578125" customWidth="1"/>
    <col min="3586" max="3586" width="34.85546875" customWidth="1"/>
    <col min="3587" max="3587" width="17.42578125" customWidth="1"/>
    <col min="3588" max="3588" width="22.140625" customWidth="1"/>
    <col min="3589" max="3589" width="10" bestFit="1" customWidth="1"/>
    <col min="3590" max="3590" width="11" bestFit="1" customWidth="1"/>
    <col min="3591" max="3591" width="11.42578125" bestFit="1" customWidth="1"/>
    <col min="3592" max="3592" width="11.28515625" bestFit="1" customWidth="1"/>
    <col min="3593" max="3593" width="9" bestFit="1" customWidth="1"/>
    <col min="3594" max="3594" width="20" customWidth="1"/>
    <col min="3595" max="3595" width="29" customWidth="1"/>
    <col min="3596" max="3598" width="7.28515625" customWidth="1"/>
    <col min="3841" max="3841" width="18.42578125" customWidth="1"/>
    <col min="3842" max="3842" width="34.85546875" customWidth="1"/>
    <col min="3843" max="3843" width="17.42578125" customWidth="1"/>
    <col min="3844" max="3844" width="22.140625" customWidth="1"/>
    <col min="3845" max="3845" width="10" bestFit="1" customWidth="1"/>
    <col min="3846" max="3846" width="11" bestFit="1" customWidth="1"/>
    <col min="3847" max="3847" width="11.42578125" bestFit="1" customWidth="1"/>
    <col min="3848" max="3848" width="11.28515625" bestFit="1" customWidth="1"/>
    <col min="3849" max="3849" width="9" bestFit="1" customWidth="1"/>
    <col min="3850" max="3850" width="20" customWidth="1"/>
    <col min="3851" max="3851" width="29" customWidth="1"/>
    <col min="3852" max="3854" width="7.28515625" customWidth="1"/>
    <col min="4097" max="4097" width="18.42578125" customWidth="1"/>
    <col min="4098" max="4098" width="34.85546875" customWidth="1"/>
    <col min="4099" max="4099" width="17.42578125" customWidth="1"/>
    <col min="4100" max="4100" width="22.140625" customWidth="1"/>
    <col min="4101" max="4101" width="10" bestFit="1" customWidth="1"/>
    <col min="4102" max="4102" width="11" bestFit="1" customWidth="1"/>
    <col min="4103" max="4103" width="11.42578125" bestFit="1" customWidth="1"/>
    <col min="4104" max="4104" width="11.28515625" bestFit="1" customWidth="1"/>
    <col min="4105" max="4105" width="9" bestFit="1" customWidth="1"/>
    <col min="4106" max="4106" width="20" customWidth="1"/>
    <col min="4107" max="4107" width="29" customWidth="1"/>
    <col min="4108" max="4110" width="7.28515625" customWidth="1"/>
    <col min="4353" max="4353" width="18.42578125" customWidth="1"/>
    <col min="4354" max="4354" width="34.85546875" customWidth="1"/>
    <col min="4355" max="4355" width="17.42578125" customWidth="1"/>
    <col min="4356" max="4356" width="22.140625" customWidth="1"/>
    <col min="4357" max="4357" width="10" bestFit="1" customWidth="1"/>
    <col min="4358" max="4358" width="11" bestFit="1" customWidth="1"/>
    <col min="4359" max="4359" width="11.42578125" bestFit="1" customWidth="1"/>
    <col min="4360" max="4360" width="11.28515625" bestFit="1" customWidth="1"/>
    <col min="4361" max="4361" width="9" bestFit="1" customWidth="1"/>
    <col min="4362" max="4362" width="20" customWidth="1"/>
    <col min="4363" max="4363" width="29" customWidth="1"/>
    <col min="4364" max="4366" width="7.28515625" customWidth="1"/>
    <col min="4609" max="4609" width="18.42578125" customWidth="1"/>
    <col min="4610" max="4610" width="34.85546875" customWidth="1"/>
    <col min="4611" max="4611" width="17.42578125" customWidth="1"/>
    <col min="4612" max="4612" width="22.140625" customWidth="1"/>
    <col min="4613" max="4613" width="10" bestFit="1" customWidth="1"/>
    <col min="4614" max="4614" width="11" bestFit="1" customWidth="1"/>
    <col min="4615" max="4615" width="11.42578125" bestFit="1" customWidth="1"/>
    <col min="4616" max="4616" width="11.28515625" bestFit="1" customWidth="1"/>
    <col min="4617" max="4617" width="9" bestFit="1" customWidth="1"/>
    <col min="4618" max="4618" width="20" customWidth="1"/>
    <col min="4619" max="4619" width="29" customWidth="1"/>
    <col min="4620" max="4622" width="7.28515625" customWidth="1"/>
    <col min="4865" max="4865" width="18.42578125" customWidth="1"/>
    <col min="4866" max="4866" width="34.85546875" customWidth="1"/>
    <col min="4867" max="4867" width="17.42578125" customWidth="1"/>
    <col min="4868" max="4868" width="22.140625" customWidth="1"/>
    <col min="4869" max="4869" width="10" bestFit="1" customWidth="1"/>
    <col min="4870" max="4870" width="11" bestFit="1" customWidth="1"/>
    <col min="4871" max="4871" width="11.42578125" bestFit="1" customWidth="1"/>
    <col min="4872" max="4872" width="11.28515625" bestFit="1" customWidth="1"/>
    <col min="4873" max="4873" width="9" bestFit="1" customWidth="1"/>
    <col min="4874" max="4874" width="20" customWidth="1"/>
    <col min="4875" max="4875" width="29" customWidth="1"/>
    <col min="4876" max="4878" width="7.28515625" customWidth="1"/>
    <col min="5121" max="5121" width="18.42578125" customWidth="1"/>
    <col min="5122" max="5122" width="34.85546875" customWidth="1"/>
    <col min="5123" max="5123" width="17.42578125" customWidth="1"/>
    <col min="5124" max="5124" width="22.140625" customWidth="1"/>
    <col min="5125" max="5125" width="10" bestFit="1" customWidth="1"/>
    <col min="5126" max="5126" width="11" bestFit="1" customWidth="1"/>
    <col min="5127" max="5127" width="11.42578125" bestFit="1" customWidth="1"/>
    <col min="5128" max="5128" width="11.28515625" bestFit="1" customWidth="1"/>
    <col min="5129" max="5129" width="9" bestFit="1" customWidth="1"/>
    <col min="5130" max="5130" width="20" customWidth="1"/>
    <col min="5131" max="5131" width="29" customWidth="1"/>
    <col min="5132" max="5134" width="7.28515625" customWidth="1"/>
    <col min="5377" max="5377" width="18.42578125" customWidth="1"/>
    <col min="5378" max="5378" width="34.85546875" customWidth="1"/>
    <col min="5379" max="5379" width="17.42578125" customWidth="1"/>
    <col min="5380" max="5380" width="22.140625" customWidth="1"/>
    <col min="5381" max="5381" width="10" bestFit="1" customWidth="1"/>
    <col min="5382" max="5382" width="11" bestFit="1" customWidth="1"/>
    <col min="5383" max="5383" width="11.42578125" bestFit="1" customWidth="1"/>
    <col min="5384" max="5384" width="11.28515625" bestFit="1" customWidth="1"/>
    <col min="5385" max="5385" width="9" bestFit="1" customWidth="1"/>
    <col min="5386" max="5386" width="20" customWidth="1"/>
    <col min="5387" max="5387" width="29" customWidth="1"/>
    <col min="5388" max="5390" width="7.28515625" customWidth="1"/>
    <col min="5633" max="5633" width="18.42578125" customWidth="1"/>
    <col min="5634" max="5634" width="34.85546875" customWidth="1"/>
    <col min="5635" max="5635" width="17.42578125" customWidth="1"/>
    <col min="5636" max="5636" width="22.140625" customWidth="1"/>
    <col min="5637" max="5637" width="10" bestFit="1" customWidth="1"/>
    <col min="5638" max="5638" width="11" bestFit="1" customWidth="1"/>
    <col min="5639" max="5639" width="11.42578125" bestFit="1" customWidth="1"/>
    <col min="5640" max="5640" width="11.28515625" bestFit="1" customWidth="1"/>
    <col min="5641" max="5641" width="9" bestFit="1" customWidth="1"/>
    <col min="5642" max="5642" width="20" customWidth="1"/>
    <col min="5643" max="5643" width="29" customWidth="1"/>
    <col min="5644" max="5646" width="7.28515625" customWidth="1"/>
    <col min="5889" max="5889" width="18.42578125" customWidth="1"/>
    <col min="5890" max="5890" width="34.85546875" customWidth="1"/>
    <col min="5891" max="5891" width="17.42578125" customWidth="1"/>
    <col min="5892" max="5892" width="22.140625" customWidth="1"/>
    <col min="5893" max="5893" width="10" bestFit="1" customWidth="1"/>
    <col min="5894" max="5894" width="11" bestFit="1" customWidth="1"/>
    <col min="5895" max="5895" width="11.42578125" bestFit="1" customWidth="1"/>
    <col min="5896" max="5896" width="11.28515625" bestFit="1" customWidth="1"/>
    <col min="5897" max="5897" width="9" bestFit="1" customWidth="1"/>
    <col min="5898" max="5898" width="20" customWidth="1"/>
    <col min="5899" max="5899" width="29" customWidth="1"/>
    <col min="5900" max="5902" width="7.28515625" customWidth="1"/>
    <col min="6145" max="6145" width="18.42578125" customWidth="1"/>
    <col min="6146" max="6146" width="34.85546875" customWidth="1"/>
    <col min="6147" max="6147" width="17.42578125" customWidth="1"/>
    <col min="6148" max="6148" width="22.140625" customWidth="1"/>
    <col min="6149" max="6149" width="10" bestFit="1" customWidth="1"/>
    <col min="6150" max="6150" width="11" bestFit="1" customWidth="1"/>
    <col min="6151" max="6151" width="11.42578125" bestFit="1" customWidth="1"/>
    <col min="6152" max="6152" width="11.28515625" bestFit="1" customWidth="1"/>
    <col min="6153" max="6153" width="9" bestFit="1" customWidth="1"/>
    <col min="6154" max="6154" width="20" customWidth="1"/>
    <col min="6155" max="6155" width="29" customWidth="1"/>
    <col min="6156" max="6158" width="7.28515625" customWidth="1"/>
    <col min="6401" max="6401" width="18.42578125" customWidth="1"/>
    <col min="6402" max="6402" width="34.85546875" customWidth="1"/>
    <col min="6403" max="6403" width="17.42578125" customWidth="1"/>
    <col min="6404" max="6404" width="22.140625" customWidth="1"/>
    <col min="6405" max="6405" width="10" bestFit="1" customWidth="1"/>
    <col min="6406" max="6406" width="11" bestFit="1" customWidth="1"/>
    <col min="6407" max="6407" width="11.42578125" bestFit="1" customWidth="1"/>
    <col min="6408" max="6408" width="11.28515625" bestFit="1" customWidth="1"/>
    <col min="6409" max="6409" width="9" bestFit="1" customWidth="1"/>
    <col min="6410" max="6410" width="20" customWidth="1"/>
    <col min="6411" max="6411" width="29" customWidth="1"/>
    <col min="6412" max="6414" width="7.28515625" customWidth="1"/>
    <col min="6657" max="6657" width="18.42578125" customWidth="1"/>
    <col min="6658" max="6658" width="34.85546875" customWidth="1"/>
    <col min="6659" max="6659" width="17.42578125" customWidth="1"/>
    <col min="6660" max="6660" width="22.140625" customWidth="1"/>
    <col min="6661" max="6661" width="10" bestFit="1" customWidth="1"/>
    <col min="6662" max="6662" width="11" bestFit="1" customWidth="1"/>
    <col min="6663" max="6663" width="11.42578125" bestFit="1" customWidth="1"/>
    <col min="6664" max="6664" width="11.28515625" bestFit="1" customWidth="1"/>
    <col min="6665" max="6665" width="9" bestFit="1" customWidth="1"/>
    <col min="6666" max="6666" width="20" customWidth="1"/>
    <col min="6667" max="6667" width="29" customWidth="1"/>
    <col min="6668" max="6670" width="7.28515625" customWidth="1"/>
    <col min="6913" max="6913" width="18.42578125" customWidth="1"/>
    <col min="6914" max="6914" width="34.85546875" customWidth="1"/>
    <col min="6915" max="6915" width="17.42578125" customWidth="1"/>
    <col min="6916" max="6916" width="22.140625" customWidth="1"/>
    <col min="6917" max="6917" width="10" bestFit="1" customWidth="1"/>
    <col min="6918" max="6918" width="11" bestFit="1" customWidth="1"/>
    <col min="6919" max="6919" width="11.42578125" bestFit="1" customWidth="1"/>
    <col min="6920" max="6920" width="11.28515625" bestFit="1" customWidth="1"/>
    <col min="6921" max="6921" width="9" bestFit="1" customWidth="1"/>
    <col min="6922" max="6922" width="20" customWidth="1"/>
    <col min="6923" max="6923" width="29" customWidth="1"/>
    <col min="6924" max="6926" width="7.28515625" customWidth="1"/>
    <col min="7169" max="7169" width="18.42578125" customWidth="1"/>
    <col min="7170" max="7170" width="34.85546875" customWidth="1"/>
    <col min="7171" max="7171" width="17.42578125" customWidth="1"/>
    <col min="7172" max="7172" width="22.140625" customWidth="1"/>
    <col min="7173" max="7173" width="10" bestFit="1" customWidth="1"/>
    <col min="7174" max="7174" width="11" bestFit="1" customWidth="1"/>
    <col min="7175" max="7175" width="11.42578125" bestFit="1" customWidth="1"/>
    <col min="7176" max="7176" width="11.28515625" bestFit="1" customWidth="1"/>
    <col min="7177" max="7177" width="9" bestFit="1" customWidth="1"/>
    <col min="7178" max="7178" width="20" customWidth="1"/>
    <col min="7179" max="7179" width="29" customWidth="1"/>
    <col min="7180" max="7182" width="7.28515625" customWidth="1"/>
    <col min="7425" max="7425" width="18.42578125" customWidth="1"/>
    <col min="7426" max="7426" width="34.85546875" customWidth="1"/>
    <col min="7427" max="7427" width="17.42578125" customWidth="1"/>
    <col min="7428" max="7428" width="22.140625" customWidth="1"/>
    <col min="7429" max="7429" width="10" bestFit="1" customWidth="1"/>
    <col min="7430" max="7430" width="11" bestFit="1" customWidth="1"/>
    <col min="7431" max="7431" width="11.42578125" bestFit="1" customWidth="1"/>
    <col min="7432" max="7432" width="11.28515625" bestFit="1" customWidth="1"/>
    <col min="7433" max="7433" width="9" bestFit="1" customWidth="1"/>
    <col min="7434" max="7434" width="20" customWidth="1"/>
    <col min="7435" max="7435" width="29" customWidth="1"/>
    <col min="7436" max="7438" width="7.28515625" customWidth="1"/>
    <col min="7681" max="7681" width="18.42578125" customWidth="1"/>
    <col min="7682" max="7682" width="34.85546875" customWidth="1"/>
    <col min="7683" max="7683" width="17.42578125" customWidth="1"/>
    <col min="7684" max="7684" width="22.140625" customWidth="1"/>
    <col min="7685" max="7685" width="10" bestFit="1" customWidth="1"/>
    <col min="7686" max="7686" width="11" bestFit="1" customWidth="1"/>
    <col min="7687" max="7687" width="11.42578125" bestFit="1" customWidth="1"/>
    <col min="7688" max="7688" width="11.28515625" bestFit="1" customWidth="1"/>
    <col min="7689" max="7689" width="9" bestFit="1" customWidth="1"/>
    <col min="7690" max="7690" width="20" customWidth="1"/>
    <col min="7691" max="7691" width="29" customWidth="1"/>
    <col min="7692" max="7694" width="7.28515625" customWidth="1"/>
    <col min="7937" max="7937" width="18.42578125" customWidth="1"/>
    <col min="7938" max="7938" width="34.85546875" customWidth="1"/>
    <col min="7939" max="7939" width="17.42578125" customWidth="1"/>
    <col min="7940" max="7940" width="22.140625" customWidth="1"/>
    <col min="7941" max="7941" width="10" bestFit="1" customWidth="1"/>
    <col min="7942" max="7942" width="11" bestFit="1" customWidth="1"/>
    <col min="7943" max="7943" width="11.42578125" bestFit="1" customWidth="1"/>
    <col min="7944" max="7944" width="11.28515625" bestFit="1" customWidth="1"/>
    <col min="7945" max="7945" width="9" bestFit="1" customWidth="1"/>
    <col min="7946" max="7946" width="20" customWidth="1"/>
    <col min="7947" max="7947" width="29" customWidth="1"/>
    <col min="7948" max="7950" width="7.28515625" customWidth="1"/>
    <col min="8193" max="8193" width="18.42578125" customWidth="1"/>
    <col min="8194" max="8194" width="34.85546875" customWidth="1"/>
    <col min="8195" max="8195" width="17.42578125" customWidth="1"/>
    <col min="8196" max="8196" width="22.140625" customWidth="1"/>
    <col min="8197" max="8197" width="10" bestFit="1" customWidth="1"/>
    <col min="8198" max="8198" width="11" bestFit="1" customWidth="1"/>
    <col min="8199" max="8199" width="11.42578125" bestFit="1" customWidth="1"/>
    <col min="8200" max="8200" width="11.28515625" bestFit="1" customWidth="1"/>
    <col min="8201" max="8201" width="9" bestFit="1" customWidth="1"/>
    <col min="8202" max="8202" width="20" customWidth="1"/>
    <col min="8203" max="8203" width="29" customWidth="1"/>
    <col min="8204" max="8206" width="7.28515625" customWidth="1"/>
    <col min="8449" max="8449" width="18.42578125" customWidth="1"/>
    <col min="8450" max="8450" width="34.85546875" customWidth="1"/>
    <col min="8451" max="8451" width="17.42578125" customWidth="1"/>
    <col min="8452" max="8452" width="22.140625" customWidth="1"/>
    <col min="8453" max="8453" width="10" bestFit="1" customWidth="1"/>
    <col min="8454" max="8454" width="11" bestFit="1" customWidth="1"/>
    <col min="8455" max="8455" width="11.42578125" bestFit="1" customWidth="1"/>
    <col min="8456" max="8456" width="11.28515625" bestFit="1" customWidth="1"/>
    <col min="8457" max="8457" width="9" bestFit="1" customWidth="1"/>
    <col min="8458" max="8458" width="20" customWidth="1"/>
    <col min="8459" max="8459" width="29" customWidth="1"/>
    <col min="8460" max="8462" width="7.28515625" customWidth="1"/>
    <col min="8705" max="8705" width="18.42578125" customWidth="1"/>
    <col min="8706" max="8706" width="34.85546875" customWidth="1"/>
    <col min="8707" max="8707" width="17.42578125" customWidth="1"/>
    <col min="8708" max="8708" width="22.140625" customWidth="1"/>
    <col min="8709" max="8709" width="10" bestFit="1" customWidth="1"/>
    <col min="8710" max="8710" width="11" bestFit="1" customWidth="1"/>
    <col min="8711" max="8711" width="11.42578125" bestFit="1" customWidth="1"/>
    <col min="8712" max="8712" width="11.28515625" bestFit="1" customWidth="1"/>
    <col min="8713" max="8713" width="9" bestFit="1" customWidth="1"/>
    <col min="8714" max="8714" width="20" customWidth="1"/>
    <col min="8715" max="8715" width="29" customWidth="1"/>
    <col min="8716" max="8718" width="7.28515625" customWidth="1"/>
    <col min="8961" max="8961" width="18.42578125" customWidth="1"/>
    <col min="8962" max="8962" width="34.85546875" customWidth="1"/>
    <col min="8963" max="8963" width="17.42578125" customWidth="1"/>
    <col min="8964" max="8964" width="22.140625" customWidth="1"/>
    <col min="8965" max="8965" width="10" bestFit="1" customWidth="1"/>
    <col min="8966" max="8966" width="11" bestFit="1" customWidth="1"/>
    <col min="8967" max="8967" width="11.42578125" bestFit="1" customWidth="1"/>
    <col min="8968" max="8968" width="11.28515625" bestFit="1" customWidth="1"/>
    <col min="8969" max="8969" width="9" bestFit="1" customWidth="1"/>
    <col min="8970" max="8970" width="20" customWidth="1"/>
    <col min="8971" max="8971" width="29" customWidth="1"/>
    <col min="8972" max="8974" width="7.28515625" customWidth="1"/>
    <col min="9217" max="9217" width="18.42578125" customWidth="1"/>
    <col min="9218" max="9218" width="34.85546875" customWidth="1"/>
    <col min="9219" max="9219" width="17.42578125" customWidth="1"/>
    <col min="9220" max="9220" width="22.140625" customWidth="1"/>
    <col min="9221" max="9221" width="10" bestFit="1" customWidth="1"/>
    <col min="9222" max="9222" width="11" bestFit="1" customWidth="1"/>
    <col min="9223" max="9223" width="11.42578125" bestFit="1" customWidth="1"/>
    <col min="9224" max="9224" width="11.28515625" bestFit="1" customWidth="1"/>
    <col min="9225" max="9225" width="9" bestFit="1" customWidth="1"/>
    <col min="9226" max="9226" width="20" customWidth="1"/>
    <col min="9227" max="9227" width="29" customWidth="1"/>
    <col min="9228" max="9230" width="7.28515625" customWidth="1"/>
    <col min="9473" max="9473" width="18.42578125" customWidth="1"/>
    <col min="9474" max="9474" width="34.85546875" customWidth="1"/>
    <col min="9475" max="9475" width="17.42578125" customWidth="1"/>
    <col min="9476" max="9476" width="22.140625" customWidth="1"/>
    <col min="9477" max="9477" width="10" bestFit="1" customWidth="1"/>
    <col min="9478" max="9478" width="11" bestFit="1" customWidth="1"/>
    <col min="9479" max="9479" width="11.42578125" bestFit="1" customWidth="1"/>
    <col min="9480" max="9480" width="11.28515625" bestFit="1" customWidth="1"/>
    <col min="9481" max="9481" width="9" bestFit="1" customWidth="1"/>
    <col min="9482" max="9482" width="20" customWidth="1"/>
    <col min="9483" max="9483" width="29" customWidth="1"/>
    <col min="9484" max="9486" width="7.28515625" customWidth="1"/>
    <col min="9729" max="9729" width="18.42578125" customWidth="1"/>
    <col min="9730" max="9730" width="34.85546875" customWidth="1"/>
    <col min="9731" max="9731" width="17.42578125" customWidth="1"/>
    <col min="9732" max="9732" width="22.140625" customWidth="1"/>
    <col min="9733" max="9733" width="10" bestFit="1" customWidth="1"/>
    <col min="9734" max="9734" width="11" bestFit="1" customWidth="1"/>
    <col min="9735" max="9735" width="11.42578125" bestFit="1" customWidth="1"/>
    <col min="9736" max="9736" width="11.28515625" bestFit="1" customWidth="1"/>
    <col min="9737" max="9737" width="9" bestFit="1" customWidth="1"/>
    <col min="9738" max="9738" width="20" customWidth="1"/>
    <col min="9739" max="9739" width="29" customWidth="1"/>
    <col min="9740" max="9742" width="7.28515625" customWidth="1"/>
    <col min="9985" max="9985" width="18.42578125" customWidth="1"/>
    <col min="9986" max="9986" width="34.85546875" customWidth="1"/>
    <col min="9987" max="9987" width="17.42578125" customWidth="1"/>
    <col min="9988" max="9988" width="22.140625" customWidth="1"/>
    <col min="9989" max="9989" width="10" bestFit="1" customWidth="1"/>
    <col min="9990" max="9990" width="11" bestFit="1" customWidth="1"/>
    <col min="9991" max="9991" width="11.42578125" bestFit="1" customWidth="1"/>
    <col min="9992" max="9992" width="11.28515625" bestFit="1" customWidth="1"/>
    <col min="9993" max="9993" width="9" bestFit="1" customWidth="1"/>
    <col min="9994" max="9994" width="20" customWidth="1"/>
    <col min="9995" max="9995" width="29" customWidth="1"/>
    <col min="9996" max="9998" width="7.28515625" customWidth="1"/>
    <col min="10241" max="10241" width="18.42578125" customWidth="1"/>
    <col min="10242" max="10242" width="34.85546875" customWidth="1"/>
    <col min="10243" max="10243" width="17.42578125" customWidth="1"/>
    <col min="10244" max="10244" width="22.140625" customWidth="1"/>
    <col min="10245" max="10245" width="10" bestFit="1" customWidth="1"/>
    <col min="10246" max="10246" width="11" bestFit="1" customWidth="1"/>
    <col min="10247" max="10247" width="11.42578125" bestFit="1" customWidth="1"/>
    <col min="10248" max="10248" width="11.28515625" bestFit="1" customWidth="1"/>
    <col min="10249" max="10249" width="9" bestFit="1" customWidth="1"/>
    <col min="10250" max="10250" width="20" customWidth="1"/>
    <col min="10251" max="10251" width="29" customWidth="1"/>
    <col min="10252" max="10254" width="7.28515625" customWidth="1"/>
    <col min="10497" max="10497" width="18.42578125" customWidth="1"/>
    <col min="10498" max="10498" width="34.85546875" customWidth="1"/>
    <col min="10499" max="10499" width="17.42578125" customWidth="1"/>
    <col min="10500" max="10500" width="22.140625" customWidth="1"/>
    <col min="10501" max="10501" width="10" bestFit="1" customWidth="1"/>
    <col min="10502" max="10502" width="11" bestFit="1" customWidth="1"/>
    <col min="10503" max="10503" width="11.42578125" bestFit="1" customWidth="1"/>
    <col min="10504" max="10504" width="11.28515625" bestFit="1" customWidth="1"/>
    <col min="10505" max="10505" width="9" bestFit="1" customWidth="1"/>
    <col min="10506" max="10506" width="20" customWidth="1"/>
    <col min="10507" max="10507" width="29" customWidth="1"/>
    <col min="10508" max="10510" width="7.28515625" customWidth="1"/>
    <col min="10753" max="10753" width="18.42578125" customWidth="1"/>
    <col min="10754" max="10754" width="34.85546875" customWidth="1"/>
    <col min="10755" max="10755" width="17.42578125" customWidth="1"/>
    <col min="10756" max="10756" width="22.140625" customWidth="1"/>
    <col min="10757" max="10757" width="10" bestFit="1" customWidth="1"/>
    <col min="10758" max="10758" width="11" bestFit="1" customWidth="1"/>
    <col min="10759" max="10759" width="11.42578125" bestFit="1" customWidth="1"/>
    <col min="10760" max="10760" width="11.28515625" bestFit="1" customWidth="1"/>
    <col min="10761" max="10761" width="9" bestFit="1" customWidth="1"/>
    <col min="10762" max="10762" width="20" customWidth="1"/>
    <col min="10763" max="10763" width="29" customWidth="1"/>
    <col min="10764" max="10766" width="7.28515625" customWidth="1"/>
    <col min="11009" max="11009" width="18.42578125" customWidth="1"/>
    <col min="11010" max="11010" width="34.85546875" customWidth="1"/>
    <col min="11011" max="11011" width="17.42578125" customWidth="1"/>
    <col min="11012" max="11012" width="22.140625" customWidth="1"/>
    <col min="11013" max="11013" width="10" bestFit="1" customWidth="1"/>
    <col min="11014" max="11014" width="11" bestFit="1" customWidth="1"/>
    <col min="11015" max="11015" width="11.42578125" bestFit="1" customWidth="1"/>
    <col min="11016" max="11016" width="11.28515625" bestFit="1" customWidth="1"/>
    <col min="11017" max="11017" width="9" bestFit="1" customWidth="1"/>
    <col min="11018" max="11018" width="20" customWidth="1"/>
    <col min="11019" max="11019" width="29" customWidth="1"/>
    <col min="11020" max="11022" width="7.28515625" customWidth="1"/>
    <col min="11265" max="11265" width="18.42578125" customWidth="1"/>
    <col min="11266" max="11266" width="34.85546875" customWidth="1"/>
    <col min="11267" max="11267" width="17.42578125" customWidth="1"/>
    <col min="11268" max="11268" width="22.140625" customWidth="1"/>
    <col min="11269" max="11269" width="10" bestFit="1" customWidth="1"/>
    <col min="11270" max="11270" width="11" bestFit="1" customWidth="1"/>
    <col min="11271" max="11271" width="11.42578125" bestFit="1" customWidth="1"/>
    <col min="11272" max="11272" width="11.28515625" bestFit="1" customWidth="1"/>
    <col min="11273" max="11273" width="9" bestFit="1" customWidth="1"/>
    <col min="11274" max="11274" width="20" customWidth="1"/>
    <col min="11275" max="11275" width="29" customWidth="1"/>
    <col min="11276" max="11278" width="7.28515625" customWidth="1"/>
    <col min="11521" max="11521" width="18.42578125" customWidth="1"/>
    <col min="11522" max="11522" width="34.85546875" customWidth="1"/>
    <col min="11523" max="11523" width="17.42578125" customWidth="1"/>
    <col min="11524" max="11524" width="22.140625" customWidth="1"/>
    <col min="11525" max="11525" width="10" bestFit="1" customWidth="1"/>
    <col min="11526" max="11526" width="11" bestFit="1" customWidth="1"/>
    <col min="11527" max="11527" width="11.42578125" bestFit="1" customWidth="1"/>
    <col min="11528" max="11528" width="11.28515625" bestFit="1" customWidth="1"/>
    <col min="11529" max="11529" width="9" bestFit="1" customWidth="1"/>
    <col min="11530" max="11530" width="20" customWidth="1"/>
    <col min="11531" max="11531" width="29" customWidth="1"/>
    <col min="11532" max="11534" width="7.28515625" customWidth="1"/>
    <col min="11777" max="11777" width="18.42578125" customWidth="1"/>
    <col min="11778" max="11778" width="34.85546875" customWidth="1"/>
    <col min="11779" max="11779" width="17.42578125" customWidth="1"/>
    <col min="11780" max="11780" width="22.140625" customWidth="1"/>
    <col min="11781" max="11781" width="10" bestFit="1" customWidth="1"/>
    <col min="11782" max="11782" width="11" bestFit="1" customWidth="1"/>
    <col min="11783" max="11783" width="11.42578125" bestFit="1" customWidth="1"/>
    <col min="11784" max="11784" width="11.28515625" bestFit="1" customWidth="1"/>
    <col min="11785" max="11785" width="9" bestFit="1" customWidth="1"/>
    <col min="11786" max="11786" width="20" customWidth="1"/>
    <col min="11787" max="11787" width="29" customWidth="1"/>
    <col min="11788" max="11790" width="7.28515625" customWidth="1"/>
    <col min="12033" max="12033" width="18.42578125" customWidth="1"/>
    <col min="12034" max="12034" width="34.85546875" customWidth="1"/>
    <col min="12035" max="12035" width="17.42578125" customWidth="1"/>
    <col min="12036" max="12036" width="22.140625" customWidth="1"/>
    <col min="12037" max="12037" width="10" bestFit="1" customWidth="1"/>
    <col min="12038" max="12038" width="11" bestFit="1" customWidth="1"/>
    <col min="12039" max="12039" width="11.42578125" bestFit="1" customWidth="1"/>
    <col min="12040" max="12040" width="11.28515625" bestFit="1" customWidth="1"/>
    <col min="12041" max="12041" width="9" bestFit="1" customWidth="1"/>
    <col min="12042" max="12042" width="20" customWidth="1"/>
    <col min="12043" max="12043" width="29" customWidth="1"/>
    <col min="12044" max="12046" width="7.28515625" customWidth="1"/>
    <col min="12289" max="12289" width="18.42578125" customWidth="1"/>
    <col min="12290" max="12290" width="34.85546875" customWidth="1"/>
    <col min="12291" max="12291" width="17.42578125" customWidth="1"/>
    <col min="12292" max="12292" width="22.140625" customWidth="1"/>
    <col min="12293" max="12293" width="10" bestFit="1" customWidth="1"/>
    <col min="12294" max="12294" width="11" bestFit="1" customWidth="1"/>
    <col min="12295" max="12295" width="11.42578125" bestFit="1" customWidth="1"/>
    <col min="12296" max="12296" width="11.28515625" bestFit="1" customWidth="1"/>
    <col min="12297" max="12297" width="9" bestFit="1" customWidth="1"/>
    <col min="12298" max="12298" width="20" customWidth="1"/>
    <col min="12299" max="12299" width="29" customWidth="1"/>
    <col min="12300" max="12302" width="7.28515625" customWidth="1"/>
    <col min="12545" max="12545" width="18.42578125" customWidth="1"/>
    <col min="12546" max="12546" width="34.85546875" customWidth="1"/>
    <col min="12547" max="12547" width="17.42578125" customWidth="1"/>
    <col min="12548" max="12548" width="22.140625" customWidth="1"/>
    <col min="12549" max="12549" width="10" bestFit="1" customWidth="1"/>
    <col min="12550" max="12550" width="11" bestFit="1" customWidth="1"/>
    <col min="12551" max="12551" width="11.42578125" bestFit="1" customWidth="1"/>
    <col min="12552" max="12552" width="11.28515625" bestFit="1" customWidth="1"/>
    <col min="12553" max="12553" width="9" bestFit="1" customWidth="1"/>
    <col min="12554" max="12554" width="20" customWidth="1"/>
    <col min="12555" max="12555" width="29" customWidth="1"/>
    <col min="12556" max="12558" width="7.28515625" customWidth="1"/>
    <col min="12801" max="12801" width="18.42578125" customWidth="1"/>
    <col min="12802" max="12802" width="34.85546875" customWidth="1"/>
    <col min="12803" max="12803" width="17.42578125" customWidth="1"/>
    <col min="12804" max="12804" width="22.140625" customWidth="1"/>
    <col min="12805" max="12805" width="10" bestFit="1" customWidth="1"/>
    <col min="12806" max="12806" width="11" bestFit="1" customWidth="1"/>
    <col min="12807" max="12807" width="11.42578125" bestFit="1" customWidth="1"/>
    <col min="12808" max="12808" width="11.28515625" bestFit="1" customWidth="1"/>
    <col min="12809" max="12809" width="9" bestFit="1" customWidth="1"/>
    <col min="12810" max="12810" width="20" customWidth="1"/>
    <col min="12811" max="12811" width="29" customWidth="1"/>
    <col min="12812" max="12814" width="7.28515625" customWidth="1"/>
    <col min="13057" max="13057" width="18.42578125" customWidth="1"/>
    <col min="13058" max="13058" width="34.85546875" customWidth="1"/>
    <col min="13059" max="13059" width="17.42578125" customWidth="1"/>
    <col min="13060" max="13060" width="22.140625" customWidth="1"/>
    <col min="13061" max="13061" width="10" bestFit="1" customWidth="1"/>
    <col min="13062" max="13062" width="11" bestFit="1" customWidth="1"/>
    <col min="13063" max="13063" width="11.42578125" bestFit="1" customWidth="1"/>
    <col min="13064" max="13064" width="11.28515625" bestFit="1" customWidth="1"/>
    <col min="13065" max="13065" width="9" bestFit="1" customWidth="1"/>
    <col min="13066" max="13066" width="20" customWidth="1"/>
    <col min="13067" max="13067" width="29" customWidth="1"/>
    <col min="13068" max="13070" width="7.28515625" customWidth="1"/>
    <col min="13313" max="13313" width="18.42578125" customWidth="1"/>
    <col min="13314" max="13314" width="34.85546875" customWidth="1"/>
    <col min="13315" max="13315" width="17.42578125" customWidth="1"/>
    <col min="13316" max="13316" width="22.140625" customWidth="1"/>
    <col min="13317" max="13317" width="10" bestFit="1" customWidth="1"/>
    <col min="13318" max="13318" width="11" bestFit="1" customWidth="1"/>
    <col min="13319" max="13319" width="11.42578125" bestFit="1" customWidth="1"/>
    <col min="13320" max="13320" width="11.28515625" bestFit="1" customWidth="1"/>
    <col min="13321" max="13321" width="9" bestFit="1" customWidth="1"/>
    <col min="13322" max="13322" width="20" customWidth="1"/>
    <col min="13323" max="13323" width="29" customWidth="1"/>
    <col min="13324" max="13326" width="7.28515625" customWidth="1"/>
    <col min="13569" max="13569" width="18.42578125" customWidth="1"/>
    <col min="13570" max="13570" width="34.85546875" customWidth="1"/>
    <col min="13571" max="13571" width="17.42578125" customWidth="1"/>
    <col min="13572" max="13572" width="22.140625" customWidth="1"/>
    <col min="13573" max="13573" width="10" bestFit="1" customWidth="1"/>
    <col min="13574" max="13574" width="11" bestFit="1" customWidth="1"/>
    <col min="13575" max="13575" width="11.42578125" bestFit="1" customWidth="1"/>
    <col min="13576" max="13576" width="11.28515625" bestFit="1" customWidth="1"/>
    <col min="13577" max="13577" width="9" bestFit="1" customWidth="1"/>
    <col min="13578" max="13578" width="20" customWidth="1"/>
    <col min="13579" max="13579" width="29" customWidth="1"/>
    <col min="13580" max="13582" width="7.28515625" customWidth="1"/>
    <col min="13825" max="13825" width="18.42578125" customWidth="1"/>
    <col min="13826" max="13826" width="34.85546875" customWidth="1"/>
    <col min="13827" max="13827" width="17.42578125" customWidth="1"/>
    <col min="13828" max="13828" width="22.140625" customWidth="1"/>
    <col min="13829" max="13829" width="10" bestFit="1" customWidth="1"/>
    <col min="13830" max="13830" width="11" bestFit="1" customWidth="1"/>
    <col min="13831" max="13831" width="11.42578125" bestFit="1" customWidth="1"/>
    <col min="13832" max="13832" width="11.28515625" bestFit="1" customWidth="1"/>
    <col min="13833" max="13833" width="9" bestFit="1" customWidth="1"/>
    <col min="13834" max="13834" width="20" customWidth="1"/>
    <col min="13835" max="13835" width="29" customWidth="1"/>
    <col min="13836" max="13838" width="7.28515625" customWidth="1"/>
    <col min="14081" max="14081" width="18.42578125" customWidth="1"/>
    <col min="14082" max="14082" width="34.85546875" customWidth="1"/>
    <col min="14083" max="14083" width="17.42578125" customWidth="1"/>
    <col min="14084" max="14084" width="22.140625" customWidth="1"/>
    <col min="14085" max="14085" width="10" bestFit="1" customWidth="1"/>
    <col min="14086" max="14086" width="11" bestFit="1" customWidth="1"/>
    <col min="14087" max="14087" width="11.42578125" bestFit="1" customWidth="1"/>
    <col min="14088" max="14088" width="11.28515625" bestFit="1" customWidth="1"/>
    <col min="14089" max="14089" width="9" bestFit="1" customWidth="1"/>
    <col min="14090" max="14090" width="20" customWidth="1"/>
    <col min="14091" max="14091" width="29" customWidth="1"/>
    <col min="14092" max="14094" width="7.28515625" customWidth="1"/>
    <col min="14337" max="14337" width="18.42578125" customWidth="1"/>
    <col min="14338" max="14338" width="34.85546875" customWidth="1"/>
    <col min="14339" max="14339" width="17.42578125" customWidth="1"/>
    <col min="14340" max="14340" width="22.140625" customWidth="1"/>
    <col min="14341" max="14341" width="10" bestFit="1" customWidth="1"/>
    <col min="14342" max="14342" width="11" bestFit="1" customWidth="1"/>
    <col min="14343" max="14343" width="11.42578125" bestFit="1" customWidth="1"/>
    <col min="14344" max="14344" width="11.28515625" bestFit="1" customWidth="1"/>
    <col min="14345" max="14345" width="9" bestFit="1" customWidth="1"/>
    <col min="14346" max="14346" width="20" customWidth="1"/>
    <col min="14347" max="14347" width="29" customWidth="1"/>
    <col min="14348" max="14350" width="7.28515625" customWidth="1"/>
    <col min="14593" max="14593" width="18.42578125" customWidth="1"/>
    <col min="14594" max="14594" width="34.85546875" customWidth="1"/>
    <col min="14595" max="14595" width="17.42578125" customWidth="1"/>
    <col min="14596" max="14596" width="22.140625" customWidth="1"/>
    <col min="14597" max="14597" width="10" bestFit="1" customWidth="1"/>
    <col min="14598" max="14598" width="11" bestFit="1" customWidth="1"/>
    <col min="14599" max="14599" width="11.42578125" bestFit="1" customWidth="1"/>
    <col min="14600" max="14600" width="11.28515625" bestFit="1" customWidth="1"/>
    <col min="14601" max="14601" width="9" bestFit="1" customWidth="1"/>
    <col min="14602" max="14602" width="20" customWidth="1"/>
    <col min="14603" max="14603" width="29" customWidth="1"/>
    <col min="14604" max="14606" width="7.28515625" customWidth="1"/>
    <col min="14849" max="14849" width="18.42578125" customWidth="1"/>
    <col min="14850" max="14850" width="34.85546875" customWidth="1"/>
    <col min="14851" max="14851" width="17.42578125" customWidth="1"/>
    <col min="14852" max="14852" width="22.140625" customWidth="1"/>
    <col min="14853" max="14853" width="10" bestFit="1" customWidth="1"/>
    <col min="14854" max="14854" width="11" bestFit="1" customWidth="1"/>
    <col min="14855" max="14855" width="11.42578125" bestFit="1" customWidth="1"/>
    <col min="14856" max="14856" width="11.28515625" bestFit="1" customWidth="1"/>
    <col min="14857" max="14857" width="9" bestFit="1" customWidth="1"/>
    <col min="14858" max="14858" width="20" customWidth="1"/>
    <col min="14859" max="14859" width="29" customWidth="1"/>
    <col min="14860" max="14862" width="7.28515625" customWidth="1"/>
    <col min="15105" max="15105" width="18.42578125" customWidth="1"/>
    <col min="15106" max="15106" width="34.85546875" customWidth="1"/>
    <col min="15107" max="15107" width="17.42578125" customWidth="1"/>
    <col min="15108" max="15108" width="22.140625" customWidth="1"/>
    <col min="15109" max="15109" width="10" bestFit="1" customWidth="1"/>
    <col min="15110" max="15110" width="11" bestFit="1" customWidth="1"/>
    <col min="15111" max="15111" width="11.42578125" bestFit="1" customWidth="1"/>
    <col min="15112" max="15112" width="11.28515625" bestFit="1" customWidth="1"/>
    <col min="15113" max="15113" width="9" bestFit="1" customWidth="1"/>
    <col min="15114" max="15114" width="20" customWidth="1"/>
    <col min="15115" max="15115" width="29" customWidth="1"/>
    <col min="15116" max="15118" width="7.28515625" customWidth="1"/>
    <col min="15361" max="15361" width="18.42578125" customWidth="1"/>
    <col min="15362" max="15362" width="34.85546875" customWidth="1"/>
    <col min="15363" max="15363" width="17.42578125" customWidth="1"/>
    <col min="15364" max="15364" width="22.140625" customWidth="1"/>
    <col min="15365" max="15365" width="10" bestFit="1" customWidth="1"/>
    <col min="15366" max="15366" width="11" bestFit="1" customWidth="1"/>
    <col min="15367" max="15367" width="11.42578125" bestFit="1" customWidth="1"/>
    <col min="15368" max="15368" width="11.28515625" bestFit="1" customWidth="1"/>
    <col min="15369" max="15369" width="9" bestFit="1" customWidth="1"/>
    <col min="15370" max="15370" width="20" customWidth="1"/>
    <col min="15371" max="15371" width="29" customWidth="1"/>
    <col min="15372" max="15374" width="7.28515625" customWidth="1"/>
    <col min="15617" max="15617" width="18.42578125" customWidth="1"/>
    <col min="15618" max="15618" width="34.85546875" customWidth="1"/>
    <col min="15619" max="15619" width="17.42578125" customWidth="1"/>
    <col min="15620" max="15620" width="22.140625" customWidth="1"/>
    <col min="15621" max="15621" width="10" bestFit="1" customWidth="1"/>
    <col min="15622" max="15622" width="11" bestFit="1" customWidth="1"/>
    <col min="15623" max="15623" width="11.42578125" bestFit="1" customWidth="1"/>
    <col min="15624" max="15624" width="11.28515625" bestFit="1" customWidth="1"/>
    <col min="15625" max="15625" width="9" bestFit="1" customWidth="1"/>
    <col min="15626" max="15626" width="20" customWidth="1"/>
    <col min="15627" max="15627" width="29" customWidth="1"/>
    <col min="15628" max="15630" width="7.28515625" customWidth="1"/>
    <col min="15873" max="15873" width="18.42578125" customWidth="1"/>
    <col min="15874" max="15874" width="34.85546875" customWidth="1"/>
    <col min="15875" max="15875" width="17.42578125" customWidth="1"/>
    <col min="15876" max="15876" width="22.140625" customWidth="1"/>
    <col min="15877" max="15877" width="10" bestFit="1" customWidth="1"/>
    <col min="15878" max="15878" width="11" bestFit="1" customWidth="1"/>
    <col min="15879" max="15879" width="11.42578125" bestFit="1" customWidth="1"/>
    <col min="15880" max="15880" width="11.28515625" bestFit="1" customWidth="1"/>
    <col min="15881" max="15881" width="9" bestFit="1" customWidth="1"/>
    <col min="15882" max="15882" width="20" customWidth="1"/>
    <col min="15883" max="15883" width="29" customWidth="1"/>
    <col min="15884" max="15886" width="7.28515625" customWidth="1"/>
    <col min="16129" max="16129" width="18.42578125" customWidth="1"/>
    <col min="16130" max="16130" width="34.85546875" customWidth="1"/>
    <col min="16131" max="16131" width="17.42578125" customWidth="1"/>
    <col min="16132" max="16132" width="22.140625" customWidth="1"/>
    <col min="16133" max="16133" width="10" bestFit="1" customWidth="1"/>
    <col min="16134" max="16134" width="11" bestFit="1" customWidth="1"/>
    <col min="16135" max="16135" width="11.42578125" bestFit="1" customWidth="1"/>
    <col min="16136" max="16136" width="11.28515625" bestFit="1" customWidth="1"/>
    <col min="16137" max="16137" width="9" bestFit="1" customWidth="1"/>
    <col min="16138" max="16138" width="20" customWidth="1"/>
    <col min="16139" max="16139" width="29" customWidth="1"/>
    <col min="16140" max="16142" width="7.28515625" customWidth="1"/>
  </cols>
  <sheetData>
    <row r="1" spans="1:11" ht="16.5" thickBot="1" x14ac:dyDescent="0.3">
      <c r="A1" s="539" t="s">
        <v>0</v>
      </c>
      <c r="B1" s="540"/>
      <c r="C1" s="852" t="s">
        <v>2074</v>
      </c>
      <c r="D1" s="853"/>
      <c r="E1" s="853"/>
      <c r="F1" s="853"/>
      <c r="G1" s="853"/>
      <c r="H1" s="853"/>
      <c r="I1" s="853"/>
      <c r="J1" s="853"/>
      <c r="K1" s="854"/>
    </row>
    <row r="2" spans="1:11" ht="16.5" thickBot="1" x14ac:dyDescent="0.3">
      <c r="A2" s="539" t="s">
        <v>2</v>
      </c>
      <c r="B2" s="540"/>
      <c r="C2" s="852" t="s">
        <v>2075</v>
      </c>
      <c r="D2" s="853"/>
      <c r="E2" s="853"/>
      <c r="F2" s="853"/>
      <c r="G2" s="853"/>
      <c r="H2" s="853"/>
      <c r="I2" s="853"/>
      <c r="J2" s="853"/>
      <c r="K2" s="854"/>
    </row>
    <row r="3" spans="1:11" ht="16.5" thickBot="1" x14ac:dyDescent="0.3">
      <c r="A3" s="539" t="s">
        <v>4</v>
      </c>
      <c r="B3" s="540"/>
      <c r="C3" s="852" t="s">
        <v>2076</v>
      </c>
      <c r="D3" s="853"/>
      <c r="E3" s="853"/>
      <c r="F3" s="853"/>
      <c r="G3" s="853"/>
      <c r="H3" s="853"/>
      <c r="I3" s="853"/>
      <c r="J3" s="853"/>
      <c r="K3" s="854"/>
    </row>
    <row r="4" spans="1:11" ht="16.5" thickBot="1" x14ac:dyDescent="0.3">
      <c r="A4" s="539" t="s">
        <v>6</v>
      </c>
      <c r="B4" s="540"/>
      <c r="C4" s="849" t="s">
        <v>2077</v>
      </c>
      <c r="D4" s="850"/>
      <c r="E4" s="850"/>
      <c r="F4" s="850"/>
      <c r="G4" s="850"/>
      <c r="H4" s="850"/>
      <c r="I4" s="850"/>
      <c r="J4" s="850"/>
      <c r="K4" s="851"/>
    </row>
    <row r="5" spans="1:11" ht="16.5" thickBot="1" x14ac:dyDescent="0.3">
      <c r="A5" s="539" t="s">
        <v>8</v>
      </c>
      <c r="B5" s="540"/>
      <c r="C5" s="852" t="s">
        <v>1933</v>
      </c>
      <c r="D5" s="853"/>
      <c r="E5" s="853"/>
      <c r="F5" s="853"/>
      <c r="G5" s="853"/>
      <c r="H5" s="853"/>
      <c r="I5" s="853"/>
      <c r="J5" s="853"/>
      <c r="K5" s="854"/>
    </row>
    <row r="7" spans="1:11" ht="31.5" x14ac:dyDescent="0.25">
      <c r="A7" s="855"/>
      <c r="B7" s="342" t="s">
        <v>12</v>
      </c>
      <c r="C7" s="857" t="s">
        <v>13</v>
      </c>
      <c r="D7" s="857"/>
      <c r="E7" s="857"/>
      <c r="F7" s="857"/>
      <c r="G7" s="857"/>
      <c r="H7" s="342" t="s">
        <v>14</v>
      </c>
      <c r="I7" s="858" t="s">
        <v>933</v>
      </c>
      <c r="J7" s="343" t="s">
        <v>15</v>
      </c>
      <c r="K7" s="859" t="s">
        <v>16</v>
      </c>
    </row>
    <row r="8" spans="1:11" ht="31.5" x14ac:dyDescent="0.25">
      <c r="A8" s="856"/>
      <c r="B8" s="344" t="s">
        <v>17</v>
      </c>
      <c r="C8" s="344" t="s">
        <v>18</v>
      </c>
      <c r="D8" s="344" t="s">
        <v>19</v>
      </c>
      <c r="E8" s="344" t="s">
        <v>2078</v>
      </c>
      <c r="F8" s="345" t="s">
        <v>1391</v>
      </c>
      <c r="G8" s="345" t="s">
        <v>21</v>
      </c>
      <c r="H8" s="344" t="s">
        <v>22</v>
      </c>
      <c r="I8" s="858"/>
      <c r="J8" s="346" t="s">
        <v>23</v>
      </c>
      <c r="K8" s="859"/>
    </row>
    <row r="9" spans="1:11" ht="108" x14ac:dyDescent="0.25">
      <c r="A9" s="344" t="s">
        <v>24</v>
      </c>
      <c r="B9" s="347" t="s">
        <v>2079</v>
      </c>
      <c r="C9" s="347" t="s">
        <v>2080</v>
      </c>
      <c r="D9" s="347" t="s">
        <v>2081</v>
      </c>
      <c r="E9" s="347" t="s">
        <v>28</v>
      </c>
      <c r="F9" s="347" t="s">
        <v>2082</v>
      </c>
      <c r="G9" s="347" t="s">
        <v>29</v>
      </c>
      <c r="H9" s="348" t="s">
        <v>2083</v>
      </c>
      <c r="I9" s="349" t="s">
        <v>2084</v>
      </c>
      <c r="J9" s="347" t="s">
        <v>2085</v>
      </c>
      <c r="K9" s="350"/>
    </row>
    <row r="10" spans="1:11" ht="84" x14ac:dyDescent="0.25">
      <c r="A10" s="351" t="s">
        <v>34</v>
      </c>
      <c r="B10" s="347" t="s">
        <v>2086</v>
      </c>
      <c r="C10" s="347" t="s">
        <v>2087</v>
      </c>
      <c r="D10" s="347" t="s">
        <v>2088</v>
      </c>
      <c r="E10" s="347" t="s">
        <v>28</v>
      </c>
      <c r="F10" s="347" t="s">
        <v>1396</v>
      </c>
      <c r="G10" s="347" t="s">
        <v>29</v>
      </c>
      <c r="H10" s="348" t="s">
        <v>2089</v>
      </c>
      <c r="I10" s="348" t="s">
        <v>2090</v>
      </c>
      <c r="J10" s="352" t="s">
        <v>2091</v>
      </c>
      <c r="K10" s="352" t="s">
        <v>2092</v>
      </c>
    </row>
    <row r="11" spans="1:11" ht="60" x14ac:dyDescent="0.25">
      <c r="A11" s="847" t="s">
        <v>2093</v>
      </c>
      <c r="B11" s="353" t="s">
        <v>2094</v>
      </c>
      <c r="C11" s="353" t="s">
        <v>2095</v>
      </c>
      <c r="D11" s="353" t="s">
        <v>2095</v>
      </c>
      <c r="E11" s="347" t="s">
        <v>28</v>
      </c>
      <c r="F11" s="347" t="s">
        <v>1546</v>
      </c>
      <c r="G11" s="347" t="s">
        <v>63</v>
      </c>
      <c r="H11" s="347">
        <v>860000</v>
      </c>
      <c r="I11" s="347">
        <v>860000</v>
      </c>
      <c r="J11" s="352" t="s">
        <v>2096</v>
      </c>
      <c r="K11" s="347" t="s">
        <v>2097</v>
      </c>
    </row>
    <row r="12" spans="1:11" ht="48" x14ac:dyDescent="0.25">
      <c r="A12" s="848"/>
      <c r="B12" s="354" t="s">
        <v>2098</v>
      </c>
      <c r="C12" s="355" t="s">
        <v>2099</v>
      </c>
      <c r="D12" s="355" t="s">
        <v>2099</v>
      </c>
      <c r="E12" s="356" t="s">
        <v>28</v>
      </c>
      <c r="F12" s="356" t="s">
        <v>1553</v>
      </c>
      <c r="G12" s="356" t="s">
        <v>63</v>
      </c>
      <c r="H12" s="356">
        <v>12198</v>
      </c>
      <c r="I12" s="356">
        <v>10156</v>
      </c>
      <c r="J12" s="356" t="s">
        <v>2100</v>
      </c>
      <c r="K12" s="347" t="s">
        <v>2097</v>
      </c>
    </row>
    <row r="13" spans="1:11" ht="72" x14ac:dyDescent="0.25">
      <c r="A13" s="847" t="s">
        <v>2101</v>
      </c>
      <c r="B13" s="353" t="s">
        <v>2102</v>
      </c>
      <c r="C13" s="353" t="s">
        <v>2103</v>
      </c>
      <c r="D13" s="353" t="s">
        <v>2103</v>
      </c>
      <c r="E13" s="347" t="s">
        <v>28</v>
      </c>
      <c r="F13" s="347" t="s">
        <v>2104</v>
      </c>
      <c r="G13" s="347" t="s">
        <v>63</v>
      </c>
      <c r="H13" s="347">
        <v>667113</v>
      </c>
      <c r="I13" s="347">
        <v>620000</v>
      </c>
      <c r="J13" s="352" t="s">
        <v>2105</v>
      </c>
      <c r="K13" s="347" t="s">
        <v>2097</v>
      </c>
    </row>
    <row r="14" spans="1:11" ht="60" x14ac:dyDescent="0.25">
      <c r="A14" s="848"/>
      <c r="B14" s="347" t="s">
        <v>2106</v>
      </c>
      <c r="C14" s="347" t="s">
        <v>2107</v>
      </c>
      <c r="D14" s="347" t="s">
        <v>2107</v>
      </c>
      <c r="E14" s="347" t="s">
        <v>28</v>
      </c>
      <c r="F14" s="347" t="s">
        <v>2108</v>
      </c>
      <c r="G14" s="347" t="s">
        <v>63</v>
      </c>
      <c r="H14" s="347">
        <v>77871</v>
      </c>
      <c r="I14" s="347">
        <v>85000</v>
      </c>
      <c r="J14" s="352" t="s">
        <v>2109</v>
      </c>
      <c r="K14" s="347" t="s">
        <v>2097</v>
      </c>
    </row>
    <row r="15" spans="1:11" ht="48" x14ac:dyDescent="0.25">
      <c r="A15" s="848"/>
      <c r="B15" s="347" t="s">
        <v>2110</v>
      </c>
      <c r="C15" s="347" t="s">
        <v>2111</v>
      </c>
      <c r="D15" s="347" t="s">
        <v>2111</v>
      </c>
      <c r="E15" s="347" t="s">
        <v>28</v>
      </c>
      <c r="F15" s="347" t="s">
        <v>2112</v>
      </c>
      <c r="G15" s="347" t="s">
        <v>63</v>
      </c>
      <c r="H15" s="347">
        <v>17338</v>
      </c>
      <c r="I15" s="347">
        <v>15000</v>
      </c>
      <c r="J15" s="347" t="s">
        <v>2109</v>
      </c>
      <c r="K15" s="347" t="s">
        <v>1561</v>
      </c>
    </row>
    <row r="16" spans="1:11" ht="48" x14ac:dyDescent="0.25">
      <c r="A16" s="848"/>
      <c r="B16" s="347" t="s">
        <v>2113</v>
      </c>
      <c r="C16" s="347" t="s">
        <v>2114</v>
      </c>
      <c r="D16" s="353" t="s">
        <v>2115</v>
      </c>
      <c r="E16" s="347" t="s">
        <v>28</v>
      </c>
      <c r="F16" s="347" t="s">
        <v>2116</v>
      </c>
      <c r="G16" s="347" t="s">
        <v>63</v>
      </c>
      <c r="H16" s="347">
        <v>208084</v>
      </c>
      <c r="I16" s="347">
        <v>140000</v>
      </c>
      <c r="J16" s="347" t="s">
        <v>2109</v>
      </c>
      <c r="K16" s="347" t="s">
        <v>1561</v>
      </c>
    </row>
    <row r="17" spans="1:11" ht="60" x14ac:dyDescent="0.25">
      <c r="A17" s="848"/>
      <c r="B17" s="347" t="s">
        <v>2117</v>
      </c>
      <c r="C17" s="347" t="s">
        <v>2118</v>
      </c>
      <c r="D17" s="347" t="s">
        <v>2118</v>
      </c>
      <c r="E17" s="347" t="s">
        <v>28</v>
      </c>
      <c r="F17" s="347" t="s">
        <v>2119</v>
      </c>
      <c r="G17" s="347" t="s">
        <v>63</v>
      </c>
      <c r="H17" s="347">
        <v>204</v>
      </c>
      <c r="I17" s="347">
        <v>221</v>
      </c>
      <c r="J17" s="347" t="s">
        <v>2120</v>
      </c>
      <c r="K17" s="347" t="s">
        <v>1561</v>
      </c>
    </row>
    <row r="18" spans="1:11" ht="60" x14ac:dyDescent="0.25">
      <c r="A18" s="848"/>
      <c r="B18" s="347" t="s">
        <v>2121</v>
      </c>
      <c r="C18" s="347" t="s">
        <v>2122</v>
      </c>
      <c r="D18" s="347" t="s">
        <v>2122</v>
      </c>
      <c r="E18" s="347" t="s">
        <v>28</v>
      </c>
      <c r="F18" s="347" t="s">
        <v>2123</v>
      </c>
      <c r="G18" s="347" t="s">
        <v>63</v>
      </c>
      <c r="H18" s="347">
        <v>228</v>
      </c>
      <c r="I18" s="347">
        <v>258</v>
      </c>
      <c r="J18" s="347" t="s">
        <v>2120</v>
      </c>
      <c r="K18" s="347" t="s">
        <v>1561</v>
      </c>
    </row>
    <row r="19" spans="1:11" ht="60" x14ac:dyDescent="0.25">
      <c r="A19" s="848"/>
      <c r="B19" s="347" t="s">
        <v>2124</v>
      </c>
      <c r="C19" s="347" t="s">
        <v>2125</v>
      </c>
      <c r="D19" s="347" t="s">
        <v>2125</v>
      </c>
      <c r="E19" s="347" t="s">
        <v>28</v>
      </c>
      <c r="F19" s="347" t="s">
        <v>2123</v>
      </c>
      <c r="G19" s="347" t="s">
        <v>63</v>
      </c>
      <c r="H19" s="347">
        <v>111</v>
      </c>
      <c r="I19" s="347">
        <v>101</v>
      </c>
      <c r="J19" s="347" t="s">
        <v>2120</v>
      </c>
      <c r="K19" s="347" t="s">
        <v>1561</v>
      </c>
    </row>
    <row r="20" spans="1:11" ht="60" x14ac:dyDescent="0.25">
      <c r="A20" s="848"/>
      <c r="B20" s="353" t="s">
        <v>2126</v>
      </c>
      <c r="C20" s="353" t="s">
        <v>2127</v>
      </c>
      <c r="D20" s="353" t="s">
        <v>2127</v>
      </c>
      <c r="E20" s="353" t="s">
        <v>28</v>
      </c>
      <c r="F20" s="353" t="s">
        <v>2128</v>
      </c>
      <c r="G20" s="347" t="s">
        <v>63</v>
      </c>
      <c r="H20" s="347">
        <v>24</v>
      </c>
      <c r="I20" s="347">
        <v>26</v>
      </c>
      <c r="J20" s="347" t="s">
        <v>2120</v>
      </c>
      <c r="K20" s="347" t="s">
        <v>1561</v>
      </c>
    </row>
    <row r="21" spans="1:11" ht="60" x14ac:dyDescent="0.25">
      <c r="A21" s="848"/>
      <c r="B21" s="347" t="s">
        <v>2129</v>
      </c>
      <c r="C21" s="347" t="s">
        <v>2130</v>
      </c>
      <c r="D21" s="347" t="s">
        <v>2130</v>
      </c>
      <c r="E21" s="347" t="s">
        <v>28</v>
      </c>
      <c r="F21" s="353" t="s">
        <v>2131</v>
      </c>
      <c r="G21" s="347" t="s">
        <v>63</v>
      </c>
      <c r="H21" s="347">
        <v>3432</v>
      </c>
      <c r="I21" s="347">
        <v>5180</v>
      </c>
      <c r="J21" s="347" t="s">
        <v>2120</v>
      </c>
      <c r="K21" s="347" t="s">
        <v>1561</v>
      </c>
    </row>
    <row r="22" spans="1:11" ht="60" x14ac:dyDescent="0.25">
      <c r="A22" s="848"/>
      <c r="B22" s="347" t="s">
        <v>2132</v>
      </c>
      <c r="C22" s="347" t="s">
        <v>2133</v>
      </c>
      <c r="D22" s="347" t="s">
        <v>2133</v>
      </c>
      <c r="E22" s="347" t="s">
        <v>177</v>
      </c>
      <c r="F22" s="347" t="s">
        <v>1925</v>
      </c>
      <c r="G22" s="347" t="s">
        <v>29</v>
      </c>
      <c r="H22" s="347">
        <v>1</v>
      </c>
      <c r="I22" s="347">
        <v>1</v>
      </c>
      <c r="J22" s="347" t="s">
        <v>2134</v>
      </c>
      <c r="K22" s="347" t="s">
        <v>1561</v>
      </c>
    </row>
    <row r="23" spans="1:11" ht="60" x14ac:dyDescent="0.25">
      <c r="A23" s="848"/>
      <c r="B23" s="347" t="s">
        <v>2135</v>
      </c>
      <c r="C23" s="347" t="s">
        <v>2136</v>
      </c>
      <c r="D23" s="347" t="s">
        <v>2136</v>
      </c>
      <c r="E23" s="347" t="s">
        <v>28</v>
      </c>
      <c r="F23" s="347" t="s">
        <v>2137</v>
      </c>
      <c r="G23" s="347" t="s">
        <v>63</v>
      </c>
      <c r="H23" s="347">
        <v>0</v>
      </c>
      <c r="I23" s="347">
        <v>35</v>
      </c>
      <c r="J23" s="347" t="s">
        <v>2120</v>
      </c>
      <c r="K23" s="347" t="s">
        <v>1561</v>
      </c>
    </row>
    <row r="25" spans="1:11" x14ac:dyDescent="0.25">
      <c r="B25" s="813" t="s">
        <v>2138</v>
      </c>
      <c r="C25" s="813"/>
      <c r="D25" s="813"/>
      <c r="E25" s="813"/>
      <c r="F25" s="813"/>
      <c r="G25" s="813"/>
      <c r="H25" s="813"/>
      <c r="I25" s="813"/>
    </row>
    <row r="26" spans="1:11" x14ac:dyDescent="0.25">
      <c r="B26" s="813"/>
      <c r="C26" s="813"/>
      <c r="D26" s="813"/>
      <c r="E26" s="813"/>
      <c r="F26" s="813"/>
      <c r="G26" s="813"/>
      <c r="H26" s="813"/>
      <c r="I26" s="813"/>
    </row>
  </sheetData>
  <mergeCells count="17">
    <mergeCell ref="A1:B1"/>
    <mergeCell ref="C1:K1"/>
    <mergeCell ref="A2:B2"/>
    <mergeCell ref="C2:K2"/>
    <mergeCell ref="A3:B3"/>
    <mergeCell ref="C3:K3"/>
    <mergeCell ref="A11:A12"/>
    <mergeCell ref="A13:A23"/>
    <mergeCell ref="B25:I26"/>
    <mergeCell ref="A4:B4"/>
    <mergeCell ref="C4:K4"/>
    <mergeCell ref="A5:B5"/>
    <mergeCell ref="C5:K5"/>
    <mergeCell ref="A7:A8"/>
    <mergeCell ref="C7:G7"/>
    <mergeCell ref="I7:I8"/>
    <mergeCell ref="K7:K8"/>
  </mergeCells>
  <pageMargins left="0.23622047244094491" right="0.19685039370078741" top="0.86614173228346458" bottom="0.74803149606299213" header="0.31496062992125984" footer="0.31496062992125984"/>
  <pageSetup scale="70" orientation="landscape" r:id="rId1"/>
  <headerFooter>
    <oddHeader>&amp;L&amp;8&amp;G&amp;C&amp;"-,Negrita"&amp;14MATRIZ DE INDICADORES DE RESULTADOS</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view="pageLayout" topLeftCell="A4" zoomScale="70" zoomScaleNormal="90" zoomScalePageLayoutView="70" workbookViewId="0">
      <selection activeCell="B26" sqref="B26:G26"/>
    </sheetView>
  </sheetViews>
  <sheetFormatPr baseColWidth="10" defaultRowHeight="15.75" x14ac:dyDescent="0.25"/>
  <cols>
    <col min="1" max="1" width="20.7109375" style="7" customWidth="1"/>
    <col min="2" max="2" width="35" customWidth="1"/>
    <col min="3" max="3" width="34.5703125" customWidth="1"/>
    <col min="4" max="4" width="38.5703125" customWidth="1"/>
    <col min="5" max="5" width="21.28515625" customWidth="1"/>
    <col min="6" max="6" width="19.7109375" customWidth="1"/>
    <col min="7" max="7" width="18.42578125" customWidth="1"/>
    <col min="8" max="8" width="17.42578125" customWidth="1"/>
    <col min="9" max="9" width="32" customWidth="1"/>
    <col min="10" max="10" width="27.42578125" customWidth="1"/>
    <col min="11" max="11" width="26.85546875" style="359" customWidth="1"/>
    <col min="257" max="257" width="20.7109375" customWidth="1"/>
    <col min="258" max="258" width="35" customWidth="1"/>
    <col min="259" max="259" width="34.5703125" customWidth="1"/>
    <col min="260" max="260" width="38.5703125" customWidth="1"/>
    <col min="261" max="261" width="21.28515625" customWidth="1"/>
    <col min="262" max="262" width="19.7109375" customWidth="1"/>
    <col min="263" max="263" width="18.42578125" customWidth="1"/>
    <col min="264" max="264" width="17.42578125" customWidth="1"/>
    <col min="265" max="265" width="32" customWidth="1"/>
    <col min="266" max="266" width="27.42578125" customWidth="1"/>
    <col min="267" max="267" width="26.85546875" customWidth="1"/>
    <col min="513" max="513" width="20.7109375" customWidth="1"/>
    <col min="514" max="514" width="35" customWidth="1"/>
    <col min="515" max="515" width="34.5703125" customWidth="1"/>
    <col min="516" max="516" width="38.5703125" customWidth="1"/>
    <col min="517" max="517" width="21.28515625" customWidth="1"/>
    <col min="518" max="518" width="19.7109375" customWidth="1"/>
    <col min="519" max="519" width="18.42578125" customWidth="1"/>
    <col min="520" max="520" width="17.42578125" customWidth="1"/>
    <col min="521" max="521" width="32" customWidth="1"/>
    <col min="522" max="522" width="27.42578125" customWidth="1"/>
    <col min="523" max="523" width="26.85546875" customWidth="1"/>
    <col min="769" max="769" width="20.7109375" customWidth="1"/>
    <col min="770" max="770" width="35" customWidth="1"/>
    <col min="771" max="771" width="34.5703125" customWidth="1"/>
    <col min="772" max="772" width="38.5703125" customWidth="1"/>
    <col min="773" max="773" width="21.28515625" customWidth="1"/>
    <col min="774" max="774" width="19.7109375" customWidth="1"/>
    <col min="775" max="775" width="18.42578125" customWidth="1"/>
    <col min="776" max="776" width="17.42578125" customWidth="1"/>
    <col min="777" max="777" width="32" customWidth="1"/>
    <col min="778" max="778" width="27.42578125" customWidth="1"/>
    <col min="779" max="779" width="26.85546875" customWidth="1"/>
    <col min="1025" max="1025" width="20.7109375" customWidth="1"/>
    <col min="1026" max="1026" width="35" customWidth="1"/>
    <col min="1027" max="1027" width="34.5703125" customWidth="1"/>
    <col min="1028" max="1028" width="38.5703125" customWidth="1"/>
    <col min="1029" max="1029" width="21.28515625" customWidth="1"/>
    <col min="1030" max="1030" width="19.7109375" customWidth="1"/>
    <col min="1031" max="1031" width="18.42578125" customWidth="1"/>
    <col min="1032" max="1032" width="17.42578125" customWidth="1"/>
    <col min="1033" max="1033" width="32" customWidth="1"/>
    <col min="1034" max="1034" width="27.42578125" customWidth="1"/>
    <col min="1035" max="1035" width="26.85546875" customWidth="1"/>
    <col min="1281" max="1281" width="20.7109375" customWidth="1"/>
    <col min="1282" max="1282" width="35" customWidth="1"/>
    <col min="1283" max="1283" width="34.5703125" customWidth="1"/>
    <col min="1284" max="1284" width="38.5703125" customWidth="1"/>
    <col min="1285" max="1285" width="21.28515625" customWidth="1"/>
    <col min="1286" max="1286" width="19.7109375" customWidth="1"/>
    <col min="1287" max="1287" width="18.42578125" customWidth="1"/>
    <col min="1288" max="1288" width="17.42578125" customWidth="1"/>
    <col min="1289" max="1289" width="32" customWidth="1"/>
    <col min="1290" max="1290" width="27.42578125" customWidth="1"/>
    <col min="1291" max="1291" width="26.85546875" customWidth="1"/>
    <col min="1537" max="1537" width="20.7109375" customWidth="1"/>
    <col min="1538" max="1538" width="35" customWidth="1"/>
    <col min="1539" max="1539" width="34.5703125" customWidth="1"/>
    <col min="1540" max="1540" width="38.5703125" customWidth="1"/>
    <col min="1541" max="1541" width="21.28515625" customWidth="1"/>
    <col min="1542" max="1542" width="19.7109375" customWidth="1"/>
    <col min="1543" max="1543" width="18.42578125" customWidth="1"/>
    <col min="1544" max="1544" width="17.42578125" customWidth="1"/>
    <col min="1545" max="1545" width="32" customWidth="1"/>
    <col min="1546" max="1546" width="27.42578125" customWidth="1"/>
    <col min="1547" max="1547" width="26.85546875" customWidth="1"/>
    <col min="1793" max="1793" width="20.7109375" customWidth="1"/>
    <col min="1794" max="1794" width="35" customWidth="1"/>
    <col min="1795" max="1795" width="34.5703125" customWidth="1"/>
    <col min="1796" max="1796" width="38.5703125" customWidth="1"/>
    <col min="1797" max="1797" width="21.28515625" customWidth="1"/>
    <col min="1798" max="1798" width="19.7109375" customWidth="1"/>
    <col min="1799" max="1799" width="18.42578125" customWidth="1"/>
    <col min="1800" max="1800" width="17.42578125" customWidth="1"/>
    <col min="1801" max="1801" width="32" customWidth="1"/>
    <col min="1802" max="1802" width="27.42578125" customWidth="1"/>
    <col min="1803" max="1803" width="26.85546875" customWidth="1"/>
    <col min="2049" max="2049" width="20.7109375" customWidth="1"/>
    <col min="2050" max="2050" width="35" customWidth="1"/>
    <col min="2051" max="2051" width="34.5703125" customWidth="1"/>
    <col min="2052" max="2052" width="38.5703125" customWidth="1"/>
    <col min="2053" max="2053" width="21.28515625" customWidth="1"/>
    <col min="2054" max="2054" width="19.7109375" customWidth="1"/>
    <col min="2055" max="2055" width="18.42578125" customWidth="1"/>
    <col min="2056" max="2056" width="17.42578125" customWidth="1"/>
    <col min="2057" max="2057" width="32" customWidth="1"/>
    <col min="2058" max="2058" width="27.42578125" customWidth="1"/>
    <col min="2059" max="2059" width="26.85546875" customWidth="1"/>
    <col min="2305" max="2305" width="20.7109375" customWidth="1"/>
    <col min="2306" max="2306" width="35" customWidth="1"/>
    <col min="2307" max="2307" width="34.5703125" customWidth="1"/>
    <col min="2308" max="2308" width="38.5703125" customWidth="1"/>
    <col min="2309" max="2309" width="21.28515625" customWidth="1"/>
    <col min="2310" max="2310" width="19.7109375" customWidth="1"/>
    <col min="2311" max="2311" width="18.42578125" customWidth="1"/>
    <col min="2312" max="2312" width="17.42578125" customWidth="1"/>
    <col min="2313" max="2313" width="32" customWidth="1"/>
    <col min="2314" max="2314" width="27.42578125" customWidth="1"/>
    <col min="2315" max="2315" width="26.85546875" customWidth="1"/>
    <col min="2561" max="2561" width="20.7109375" customWidth="1"/>
    <col min="2562" max="2562" width="35" customWidth="1"/>
    <col min="2563" max="2563" width="34.5703125" customWidth="1"/>
    <col min="2564" max="2564" width="38.5703125" customWidth="1"/>
    <col min="2565" max="2565" width="21.28515625" customWidth="1"/>
    <col min="2566" max="2566" width="19.7109375" customWidth="1"/>
    <col min="2567" max="2567" width="18.42578125" customWidth="1"/>
    <col min="2568" max="2568" width="17.42578125" customWidth="1"/>
    <col min="2569" max="2569" width="32" customWidth="1"/>
    <col min="2570" max="2570" width="27.42578125" customWidth="1"/>
    <col min="2571" max="2571" width="26.85546875" customWidth="1"/>
    <col min="2817" max="2817" width="20.7109375" customWidth="1"/>
    <col min="2818" max="2818" width="35" customWidth="1"/>
    <col min="2819" max="2819" width="34.5703125" customWidth="1"/>
    <col min="2820" max="2820" width="38.5703125" customWidth="1"/>
    <col min="2821" max="2821" width="21.28515625" customWidth="1"/>
    <col min="2822" max="2822" width="19.7109375" customWidth="1"/>
    <col min="2823" max="2823" width="18.42578125" customWidth="1"/>
    <col min="2824" max="2824" width="17.42578125" customWidth="1"/>
    <col min="2825" max="2825" width="32" customWidth="1"/>
    <col min="2826" max="2826" width="27.42578125" customWidth="1"/>
    <col min="2827" max="2827" width="26.85546875" customWidth="1"/>
    <col min="3073" max="3073" width="20.7109375" customWidth="1"/>
    <col min="3074" max="3074" width="35" customWidth="1"/>
    <col min="3075" max="3075" width="34.5703125" customWidth="1"/>
    <col min="3076" max="3076" width="38.5703125" customWidth="1"/>
    <col min="3077" max="3077" width="21.28515625" customWidth="1"/>
    <col min="3078" max="3078" width="19.7109375" customWidth="1"/>
    <col min="3079" max="3079" width="18.42578125" customWidth="1"/>
    <col min="3080" max="3080" width="17.42578125" customWidth="1"/>
    <col min="3081" max="3081" width="32" customWidth="1"/>
    <col min="3082" max="3082" width="27.42578125" customWidth="1"/>
    <col min="3083" max="3083" width="26.85546875" customWidth="1"/>
    <col min="3329" max="3329" width="20.7109375" customWidth="1"/>
    <col min="3330" max="3330" width="35" customWidth="1"/>
    <col min="3331" max="3331" width="34.5703125" customWidth="1"/>
    <col min="3332" max="3332" width="38.5703125" customWidth="1"/>
    <col min="3333" max="3333" width="21.28515625" customWidth="1"/>
    <col min="3334" max="3334" width="19.7109375" customWidth="1"/>
    <col min="3335" max="3335" width="18.42578125" customWidth="1"/>
    <col min="3336" max="3336" width="17.42578125" customWidth="1"/>
    <col min="3337" max="3337" width="32" customWidth="1"/>
    <col min="3338" max="3338" width="27.42578125" customWidth="1"/>
    <col min="3339" max="3339" width="26.85546875" customWidth="1"/>
    <col min="3585" max="3585" width="20.7109375" customWidth="1"/>
    <col min="3586" max="3586" width="35" customWidth="1"/>
    <col min="3587" max="3587" width="34.5703125" customWidth="1"/>
    <col min="3588" max="3588" width="38.5703125" customWidth="1"/>
    <col min="3589" max="3589" width="21.28515625" customWidth="1"/>
    <col min="3590" max="3590" width="19.7109375" customWidth="1"/>
    <col min="3591" max="3591" width="18.42578125" customWidth="1"/>
    <col min="3592" max="3592" width="17.42578125" customWidth="1"/>
    <col min="3593" max="3593" width="32" customWidth="1"/>
    <col min="3594" max="3594" width="27.42578125" customWidth="1"/>
    <col min="3595" max="3595" width="26.85546875" customWidth="1"/>
    <col min="3841" max="3841" width="20.7109375" customWidth="1"/>
    <col min="3842" max="3842" width="35" customWidth="1"/>
    <col min="3843" max="3843" width="34.5703125" customWidth="1"/>
    <col min="3844" max="3844" width="38.5703125" customWidth="1"/>
    <col min="3845" max="3845" width="21.28515625" customWidth="1"/>
    <col min="3846" max="3846" width="19.7109375" customWidth="1"/>
    <col min="3847" max="3847" width="18.42578125" customWidth="1"/>
    <col min="3848" max="3848" width="17.42578125" customWidth="1"/>
    <col min="3849" max="3849" width="32" customWidth="1"/>
    <col min="3850" max="3850" width="27.42578125" customWidth="1"/>
    <col min="3851" max="3851" width="26.85546875" customWidth="1"/>
    <col min="4097" max="4097" width="20.7109375" customWidth="1"/>
    <col min="4098" max="4098" width="35" customWidth="1"/>
    <col min="4099" max="4099" width="34.5703125" customWidth="1"/>
    <col min="4100" max="4100" width="38.5703125" customWidth="1"/>
    <col min="4101" max="4101" width="21.28515625" customWidth="1"/>
    <col min="4102" max="4102" width="19.7109375" customWidth="1"/>
    <col min="4103" max="4103" width="18.42578125" customWidth="1"/>
    <col min="4104" max="4104" width="17.42578125" customWidth="1"/>
    <col min="4105" max="4105" width="32" customWidth="1"/>
    <col min="4106" max="4106" width="27.42578125" customWidth="1"/>
    <col min="4107" max="4107" width="26.85546875" customWidth="1"/>
    <col min="4353" max="4353" width="20.7109375" customWidth="1"/>
    <col min="4354" max="4354" width="35" customWidth="1"/>
    <col min="4355" max="4355" width="34.5703125" customWidth="1"/>
    <col min="4356" max="4356" width="38.5703125" customWidth="1"/>
    <col min="4357" max="4357" width="21.28515625" customWidth="1"/>
    <col min="4358" max="4358" width="19.7109375" customWidth="1"/>
    <col min="4359" max="4359" width="18.42578125" customWidth="1"/>
    <col min="4360" max="4360" width="17.42578125" customWidth="1"/>
    <col min="4361" max="4361" width="32" customWidth="1"/>
    <col min="4362" max="4362" width="27.42578125" customWidth="1"/>
    <col min="4363" max="4363" width="26.85546875" customWidth="1"/>
    <col min="4609" max="4609" width="20.7109375" customWidth="1"/>
    <col min="4610" max="4610" width="35" customWidth="1"/>
    <col min="4611" max="4611" width="34.5703125" customWidth="1"/>
    <col min="4612" max="4612" width="38.5703125" customWidth="1"/>
    <col min="4613" max="4613" width="21.28515625" customWidth="1"/>
    <col min="4614" max="4614" width="19.7109375" customWidth="1"/>
    <col min="4615" max="4615" width="18.42578125" customWidth="1"/>
    <col min="4616" max="4616" width="17.42578125" customWidth="1"/>
    <col min="4617" max="4617" width="32" customWidth="1"/>
    <col min="4618" max="4618" width="27.42578125" customWidth="1"/>
    <col min="4619" max="4619" width="26.85546875" customWidth="1"/>
    <col min="4865" max="4865" width="20.7109375" customWidth="1"/>
    <col min="4866" max="4866" width="35" customWidth="1"/>
    <col min="4867" max="4867" width="34.5703125" customWidth="1"/>
    <col min="4868" max="4868" width="38.5703125" customWidth="1"/>
    <col min="4869" max="4869" width="21.28515625" customWidth="1"/>
    <col min="4870" max="4870" width="19.7109375" customWidth="1"/>
    <col min="4871" max="4871" width="18.42578125" customWidth="1"/>
    <col min="4872" max="4872" width="17.42578125" customWidth="1"/>
    <col min="4873" max="4873" width="32" customWidth="1"/>
    <col min="4874" max="4874" width="27.42578125" customWidth="1"/>
    <col min="4875" max="4875" width="26.85546875" customWidth="1"/>
    <col min="5121" max="5121" width="20.7109375" customWidth="1"/>
    <col min="5122" max="5122" width="35" customWidth="1"/>
    <col min="5123" max="5123" width="34.5703125" customWidth="1"/>
    <col min="5124" max="5124" width="38.5703125" customWidth="1"/>
    <col min="5125" max="5125" width="21.28515625" customWidth="1"/>
    <col min="5126" max="5126" width="19.7109375" customWidth="1"/>
    <col min="5127" max="5127" width="18.42578125" customWidth="1"/>
    <col min="5128" max="5128" width="17.42578125" customWidth="1"/>
    <col min="5129" max="5129" width="32" customWidth="1"/>
    <col min="5130" max="5130" width="27.42578125" customWidth="1"/>
    <col min="5131" max="5131" width="26.85546875" customWidth="1"/>
    <col min="5377" max="5377" width="20.7109375" customWidth="1"/>
    <col min="5378" max="5378" width="35" customWidth="1"/>
    <col min="5379" max="5379" width="34.5703125" customWidth="1"/>
    <col min="5380" max="5380" width="38.5703125" customWidth="1"/>
    <col min="5381" max="5381" width="21.28515625" customWidth="1"/>
    <col min="5382" max="5382" width="19.7109375" customWidth="1"/>
    <col min="5383" max="5383" width="18.42578125" customWidth="1"/>
    <col min="5384" max="5384" width="17.42578125" customWidth="1"/>
    <col min="5385" max="5385" width="32" customWidth="1"/>
    <col min="5386" max="5386" width="27.42578125" customWidth="1"/>
    <col min="5387" max="5387" width="26.85546875" customWidth="1"/>
    <col min="5633" max="5633" width="20.7109375" customWidth="1"/>
    <col min="5634" max="5634" width="35" customWidth="1"/>
    <col min="5635" max="5635" width="34.5703125" customWidth="1"/>
    <col min="5636" max="5636" width="38.5703125" customWidth="1"/>
    <col min="5637" max="5637" width="21.28515625" customWidth="1"/>
    <col min="5638" max="5638" width="19.7109375" customWidth="1"/>
    <col min="5639" max="5639" width="18.42578125" customWidth="1"/>
    <col min="5640" max="5640" width="17.42578125" customWidth="1"/>
    <col min="5641" max="5641" width="32" customWidth="1"/>
    <col min="5642" max="5642" width="27.42578125" customWidth="1"/>
    <col min="5643" max="5643" width="26.85546875" customWidth="1"/>
    <col min="5889" max="5889" width="20.7109375" customWidth="1"/>
    <col min="5890" max="5890" width="35" customWidth="1"/>
    <col min="5891" max="5891" width="34.5703125" customWidth="1"/>
    <col min="5892" max="5892" width="38.5703125" customWidth="1"/>
    <col min="5893" max="5893" width="21.28515625" customWidth="1"/>
    <col min="5894" max="5894" width="19.7109375" customWidth="1"/>
    <col min="5895" max="5895" width="18.42578125" customWidth="1"/>
    <col min="5896" max="5896" width="17.42578125" customWidth="1"/>
    <col min="5897" max="5897" width="32" customWidth="1"/>
    <col min="5898" max="5898" width="27.42578125" customWidth="1"/>
    <col min="5899" max="5899" width="26.85546875" customWidth="1"/>
    <col min="6145" max="6145" width="20.7109375" customWidth="1"/>
    <col min="6146" max="6146" width="35" customWidth="1"/>
    <col min="6147" max="6147" width="34.5703125" customWidth="1"/>
    <col min="6148" max="6148" width="38.5703125" customWidth="1"/>
    <col min="6149" max="6149" width="21.28515625" customWidth="1"/>
    <col min="6150" max="6150" width="19.7109375" customWidth="1"/>
    <col min="6151" max="6151" width="18.42578125" customWidth="1"/>
    <col min="6152" max="6152" width="17.42578125" customWidth="1"/>
    <col min="6153" max="6153" width="32" customWidth="1"/>
    <col min="6154" max="6154" width="27.42578125" customWidth="1"/>
    <col min="6155" max="6155" width="26.85546875" customWidth="1"/>
    <col min="6401" max="6401" width="20.7109375" customWidth="1"/>
    <col min="6402" max="6402" width="35" customWidth="1"/>
    <col min="6403" max="6403" width="34.5703125" customWidth="1"/>
    <col min="6404" max="6404" width="38.5703125" customWidth="1"/>
    <col min="6405" max="6405" width="21.28515625" customWidth="1"/>
    <col min="6406" max="6406" width="19.7109375" customWidth="1"/>
    <col min="6407" max="6407" width="18.42578125" customWidth="1"/>
    <col min="6408" max="6408" width="17.42578125" customWidth="1"/>
    <col min="6409" max="6409" width="32" customWidth="1"/>
    <col min="6410" max="6410" width="27.42578125" customWidth="1"/>
    <col min="6411" max="6411" width="26.85546875" customWidth="1"/>
    <col min="6657" max="6657" width="20.7109375" customWidth="1"/>
    <col min="6658" max="6658" width="35" customWidth="1"/>
    <col min="6659" max="6659" width="34.5703125" customWidth="1"/>
    <col min="6660" max="6660" width="38.5703125" customWidth="1"/>
    <col min="6661" max="6661" width="21.28515625" customWidth="1"/>
    <col min="6662" max="6662" width="19.7109375" customWidth="1"/>
    <col min="6663" max="6663" width="18.42578125" customWidth="1"/>
    <col min="6664" max="6664" width="17.42578125" customWidth="1"/>
    <col min="6665" max="6665" width="32" customWidth="1"/>
    <col min="6666" max="6666" width="27.42578125" customWidth="1"/>
    <col min="6667" max="6667" width="26.85546875" customWidth="1"/>
    <col min="6913" max="6913" width="20.7109375" customWidth="1"/>
    <col min="6914" max="6914" width="35" customWidth="1"/>
    <col min="6915" max="6915" width="34.5703125" customWidth="1"/>
    <col min="6916" max="6916" width="38.5703125" customWidth="1"/>
    <col min="6917" max="6917" width="21.28515625" customWidth="1"/>
    <col min="6918" max="6918" width="19.7109375" customWidth="1"/>
    <col min="6919" max="6919" width="18.42578125" customWidth="1"/>
    <col min="6920" max="6920" width="17.42578125" customWidth="1"/>
    <col min="6921" max="6921" width="32" customWidth="1"/>
    <col min="6922" max="6922" width="27.42578125" customWidth="1"/>
    <col min="6923" max="6923" width="26.85546875" customWidth="1"/>
    <col min="7169" max="7169" width="20.7109375" customWidth="1"/>
    <col min="7170" max="7170" width="35" customWidth="1"/>
    <col min="7171" max="7171" width="34.5703125" customWidth="1"/>
    <col min="7172" max="7172" width="38.5703125" customWidth="1"/>
    <col min="7173" max="7173" width="21.28515625" customWidth="1"/>
    <col min="7174" max="7174" width="19.7109375" customWidth="1"/>
    <col min="7175" max="7175" width="18.42578125" customWidth="1"/>
    <col min="7176" max="7176" width="17.42578125" customWidth="1"/>
    <col min="7177" max="7177" width="32" customWidth="1"/>
    <col min="7178" max="7178" width="27.42578125" customWidth="1"/>
    <col min="7179" max="7179" width="26.85546875" customWidth="1"/>
    <col min="7425" max="7425" width="20.7109375" customWidth="1"/>
    <col min="7426" max="7426" width="35" customWidth="1"/>
    <col min="7427" max="7427" width="34.5703125" customWidth="1"/>
    <col min="7428" max="7428" width="38.5703125" customWidth="1"/>
    <col min="7429" max="7429" width="21.28515625" customWidth="1"/>
    <col min="7430" max="7430" width="19.7109375" customWidth="1"/>
    <col min="7431" max="7431" width="18.42578125" customWidth="1"/>
    <col min="7432" max="7432" width="17.42578125" customWidth="1"/>
    <col min="7433" max="7433" width="32" customWidth="1"/>
    <col min="7434" max="7434" width="27.42578125" customWidth="1"/>
    <col min="7435" max="7435" width="26.85546875" customWidth="1"/>
    <col min="7681" max="7681" width="20.7109375" customWidth="1"/>
    <col min="7682" max="7682" width="35" customWidth="1"/>
    <col min="7683" max="7683" width="34.5703125" customWidth="1"/>
    <col min="7684" max="7684" width="38.5703125" customWidth="1"/>
    <col min="7685" max="7685" width="21.28515625" customWidth="1"/>
    <col min="7686" max="7686" width="19.7109375" customWidth="1"/>
    <col min="7687" max="7687" width="18.42578125" customWidth="1"/>
    <col min="7688" max="7688" width="17.42578125" customWidth="1"/>
    <col min="7689" max="7689" width="32" customWidth="1"/>
    <col min="7690" max="7690" width="27.42578125" customWidth="1"/>
    <col min="7691" max="7691" width="26.85546875" customWidth="1"/>
    <col min="7937" max="7937" width="20.7109375" customWidth="1"/>
    <col min="7938" max="7938" width="35" customWidth="1"/>
    <col min="7939" max="7939" width="34.5703125" customWidth="1"/>
    <col min="7940" max="7940" width="38.5703125" customWidth="1"/>
    <col min="7941" max="7941" width="21.28515625" customWidth="1"/>
    <col min="7942" max="7942" width="19.7109375" customWidth="1"/>
    <col min="7943" max="7943" width="18.42578125" customWidth="1"/>
    <col min="7944" max="7944" width="17.42578125" customWidth="1"/>
    <col min="7945" max="7945" width="32" customWidth="1"/>
    <col min="7946" max="7946" width="27.42578125" customWidth="1"/>
    <col min="7947" max="7947" width="26.85546875" customWidth="1"/>
    <col min="8193" max="8193" width="20.7109375" customWidth="1"/>
    <col min="8194" max="8194" width="35" customWidth="1"/>
    <col min="8195" max="8195" width="34.5703125" customWidth="1"/>
    <col min="8196" max="8196" width="38.5703125" customWidth="1"/>
    <col min="8197" max="8197" width="21.28515625" customWidth="1"/>
    <col min="8198" max="8198" width="19.7109375" customWidth="1"/>
    <col min="8199" max="8199" width="18.42578125" customWidth="1"/>
    <col min="8200" max="8200" width="17.42578125" customWidth="1"/>
    <col min="8201" max="8201" width="32" customWidth="1"/>
    <col min="8202" max="8202" width="27.42578125" customWidth="1"/>
    <col min="8203" max="8203" width="26.85546875" customWidth="1"/>
    <col min="8449" max="8449" width="20.7109375" customWidth="1"/>
    <col min="8450" max="8450" width="35" customWidth="1"/>
    <col min="8451" max="8451" width="34.5703125" customWidth="1"/>
    <col min="8452" max="8452" width="38.5703125" customWidth="1"/>
    <col min="8453" max="8453" width="21.28515625" customWidth="1"/>
    <col min="8454" max="8454" width="19.7109375" customWidth="1"/>
    <col min="8455" max="8455" width="18.42578125" customWidth="1"/>
    <col min="8456" max="8456" width="17.42578125" customWidth="1"/>
    <col min="8457" max="8457" width="32" customWidth="1"/>
    <col min="8458" max="8458" width="27.42578125" customWidth="1"/>
    <col min="8459" max="8459" width="26.85546875" customWidth="1"/>
    <col min="8705" max="8705" width="20.7109375" customWidth="1"/>
    <col min="8706" max="8706" width="35" customWidth="1"/>
    <col min="8707" max="8707" width="34.5703125" customWidth="1"/>
    <col min="8708" max="8708" width="38.5703125" customWidth="1"/>
    <col min="8709" max="8709" width="21.28515625" customWidth="1"/>
    <col min="8710" max="8710" width="19.7109375" customWidth="1"/>
    <col min="8711" max="8711" width="18.42578125" customWidth="1"/>
    <col min="8712" max="8712" width="17.42578125" customWidth="1"/>
    <col min="8713" max="8713" width="32" customWidth="1"/>
    <col min="8714" max="8714" width="27.42578125" customWidth="1"/>
    <col min="8715" max="8715" width="26.85546875" customWidth="1"/>
    <col min="8961" max="8961" width="20.7109375" customWidth="1"/>
    <col min="8962" max="8962" width="35" customWidth="1"/>
    <col min="8963" max="8963" width="34.5703125" customWidth="1"/>
    <col min="8964" max="8964" width="38.5703125" customWidth="1"/>
    <col min="8965" max="8965" width="21.28515625" customWidth="1"/>
    <col min="8966" max="8966" width="19.7109375" customWidth="1"/>
    <col min="8967" max="8967" width="18.42578125" customWidth="1"/>
    <col min="8968" max="8968" width="17.42578125" customWidth="1"/>
    <col min="8969" max="8969" width="32" customWidth="1"/>
    <col min="8970" max="8970" width="27.42578125" customWidth="1"/>
    <col min="8971" max="8971" width="26.85546875" customWidth="1"/>
    <col min="9217" max="9217" width="20.7109375" customWidth="1"/>
    <col min="9218" max="9218" width="35" customWidth="1"/>
    <col min="9219" max="9219" width="34.5703125" customWidth="1"/>
    <col min="9220" max="9220" width="38.5703125" customWidth="1"/>
    <col min="9221" max="9221" width="21.28515625" customWidth="1"/>
    <col min="9222" max="9222" width="19.7109375" customWidth="1"/>
    <col min="9223" max="9223" width="18.42578125" customWidth="1"/>
    <col min="9224" max="9224" width="17.42578125" customWidth="1"/>
    <col min="9225" max="9225" width="32" customWidth="1"/>
    <col min="9226" max="9226" width="27.42578125" customWidth="1"/>
    <col min="9227" max="9227" width="26.85546875" customWidth="1"/>
    <col min="9473" max="9473" width="20.7109375" customWidth="1"/>
    <col min="9474" max="9474" width="35" customWidth="1"/>
    <col min="9475" max="9475" width="34.5703125" customWidth="1"/>
    <col min="9476" max="9476" width="38.5703125" customWidth="1"/>
    <col min="9477" max="9477" width="21.28515625" customWidth="1"/>
    <col min="9478" max="9478" width="19.7109375" customWidth="1"/>
    <col min="9479" max="9479" width="18.42578125" customWidth="1"/>
    <col min="9480" max="9480" width="17.42578125" customWidth="1"/>
    <col min="9481" max="9481" width="32" customWidth="1"/>
    <col min="9482" max="9482" width="27.42578125" customWidth="1"/>
    <col min="9483" max="9483" width="26.85546875" customWidth="1"/>
    <col min="9729" max="9729" width="20.7109375" customWidth="1"/>
    <col min="9730" max="9730" width="35" customWidth="1"/>
    <col min="9731" max="9731" width="34.5703125" customWidth="1"/>
    <col min="9732" max="9732" width="38.5703125" customWidth="1"/>
    <col min="9733" max="9733" width="21.28515625" customWidth="1"/>
    <col min="9734" max="9734" width="19.7109375" customWidth="1"/>
    <col min="9735" max="9735" width="18.42578125" customWidth="1"/>
    <col min="9736" max="9736" width="17.42578125" customWidth="1"/>
    <col min="9737" max="9737" width="32" customWidth="1"/>
    <col min="9738" max="9738" width="27.42578125" customWidth="1"/>
    <col min="9739" max="9739" width="26.85546875" customWidth="1"/>
    <col min="9985" max="9985" width="20.7109375" customWidth="1"/>
    <col min="9986" max="9986" width="35" customWidth="1"/>
    <col min="9987" max="9987" width="34.5703125" customWidth="1"/>
    <col min="9988" max="9988" width="38.5703125" customWidth="1"/>
    <col min="9989" max="9989" width="21.28515625" customWidth="1"/>
    <col min="9990" max="9990" width="19.7109375" customWidth="1"/>
    <col min="9991" max="9991" width="18.42578125" customWidth="1"/>
    <col min="9992" max="9992" width="17.42578125" customWidth="1"/>
    <col min="9993" max="9993" width="32" customWidth="1"/>
    <col min="9994" max="9994" width="27.42578125" customWidth="1"/>
    <col min="9995" max="9995" width="26.85546875" customWidth="1"/>
    <col min="10241" max="10241" width="20.7109375" customWidth="1"/>
    <col min="10242" max="10242" width="35" customWidth="1"/>
    <col min="10243" max="10243" width="34.5703125" customWidth="1"/>
    <col min="10244" max="10244" width="38.5703125" customWidth="1"/>
    <col min="10245" max="10245" width="21.28515625" customWidth="1"/>
    <col min="10246" max="10246" width="19.7109375" customWidth="1"/>
    <col min="10247" max="10247" width="18.42578125" customWidth="1"/>
    <col min="10248" max="10248" width="17.42578125" customWidth="1"/>
    <col min="10249" max="10249" width="32" customWidth="1"/>
    <col min="10250" max="10250" width="27.42578125" customWidth="1"/>
    <col min="10251" max="10251" width="26.85546875" customWidth="1"/>
    <col min="10497" max="10497" width="20.7109375" customWidth="1"/>
    <col min="10498" max="10498" width="35" customWidth="1"/>
    <col min="10499" max="10499" width="34.5703125" customWidth="1"/>
    <col min="10500" max="10500" width="38.5703125" customWidth="1"/>
    <col min="10501" max="10501" width="21.28515625" customWidth="1"/>
    <col min="10502" max="10502" width="19.7109375" customWidth="1"/>
    <col min="10503" max="10503" width="18.42578125" customWidth="1"/>
    <col min="10504" max="10504" width="17.42578125" customWidth="1"/>
    <col min="10505" max="10505" width="32" customWidth="1"/>
    <col min="10506" max="10506" width="27.42578125" customWidth="1"/>
    <col min="10507" max="10507" width="26.85546875" customWidth="1"/>
    <col min="10753" max="10753" width="20.7109375" customWidth="1"/>
    <col min="10754" max="10754" width="35" customWidth="1"/>
    <col min="10755" max="10755" width="34.5703125" customWidth="1"/>
    <col min="10756" max="10756" width="38.5703125" customWidth="1"/>
    <col min="10757" max="10757" width="21.28515625" customWidth="1"/>
    <col min="10758" max="10758" width="19.7109375" customWidth="1"/>
    <col min="10759" max="10759" width="18.42578125" customWidth="1"/>
    <col min="10760" max="10760" width="17.42578125" customWidth="1"/>
    <col min="10761" max="10761" width="32" customWidth="1"/>
    <col min="10762" max="10762" width="27.42578125" customWidth="1"/>
    <col min="10763" max="10763" width="26.85546875" customWidth="1"/>
    <col min="11009" max="11009" width="20.7109375" customWidth="1"/>
    <col min="11010" max="11010" width="35" customWidth="1"/>
    <col min="11011" max="11011" width="34.5703125" customWidth="1"/>
    <col min="11012" max="11012" width="38.5703125" customWidth="1"/>
    <col min="11013" max="11013" width="21.28515625" customWidth="1"/>
    <col min="11014" max="11014" width="19.7109375" customWidth="1"/>
    <col min="11015" max="11015" width="18.42578125" customWidth="1"/>
    <col min="11016" max="11016" width="17.42578125" customWidth="1"/>
    <col min="11017" max="11017" width="32" customWidth="1"/>
    <col min="11018" max="11018" width="27.42578125" customWidth="1"/>
    <col min="11019" max="11019" width="26.85546875" customWidth="1"/>
    <col min="11265" max="11265" width="20.7109375" customWidth="1"/>
    <col min="11266" max="11266" width="35" customWidth="1"/>
    <col min="11267" max="11267" width="34.5703125" customWidth="1"/>
    <col min="11268" max="11268" width="38.5703125" customWidth="1"/>
    <col min="11269" max="11269" width="21.28515625" customWidth="1"/>
    <col min="11270" max="11270" width="19.7109375" customWidth="1"/>
    <col min="11271" max="11271" width="18.42578125" customWidth="1"/>
    <col min="11272" max="11272" width="17.42578125" customWidth="1"/>
    <col min="11273" max="11273" width="32" customWidth="1"/>
    <col min="11274" max="11274" width="27.42578125" customWidth="1"/>
    <col min="11275" max="11275" width="26.85546875" customWidth="1"/>
    <col min="11521" max="11521" width="20.7109375" customWidth="1"/>
    <col min="11522" max="11522" width="35" customWidth="1"/>
    <col min="11523" max="11523" width="34.5703125" customWidth="1"/>
    <col min="11524" max="11524" width="38.5703125" customWidth="1"/>
    <col min="11525" max="11525" width="21.28515625" customWidth="1"/>
    <col min="11526" max="11526" width="19.7109375" customWidth="1"/>
    <col min="11527" max="11527" width="18.42578125" customWidth="1"/>
    <col min="11528" max="11528" width="17.42578125" customWidth="1"/>
    <col min="11529" max="11529" width="32" customWidth="1"/>
    <col min="11530" max="11530" width="27.42578125" customWidth="1"/>
    <col min="11531" max="11531" width="26.85546875" customWidth="1"/>
    <col min="11777" max="11777" width="20.7109375" customWidth="1"/>
    <col min="11778" max="11778" width="35" customWidth="1"/>
    <col min="11779" max="11779" width="34.5703125" customWidth="1"/>
    <col min="11780" max="11780" width="38.5703125" customWidth="1"/>
    <col min="11781" max="11781" width="21.28515625" customWidth="1"/>
    <col min="11782" max="11782" width="19.7109375" customWidth="1"/>
    <col min="11783" max="11783" width="18.42578125" customWidth="1"/>
    <col min="11784" max="11784" width="17.42578125" customWidth="1"/>
    <col min="11785" max="11785" width="32" customWidth="1"/>
    <col min="11786" max="11786" width="27.42578125" customWidth="1"/>
    <col min="11787" max="11787" width="26.85546875" customWidth="1"/>
    <col min="12033" max="12033" width="20.7109375" customWidth="1"/>
    <col min="12034" max="12034" width="35" customWidth="1"/>
    <col min="12035" max="12035" width="34.5703125" customWidth="1"/>
    <col min="12036" max="12036" width="38.5703125" customWidth="1"/>
    <col min="12037" max="12037" width="21.28515625" customWidth="1"/>
    <col min="12038" max="12038" width="19.7109375" customWidth="1"/>
    <col min="12039" max="12039" width="18.42578125" customWidth="1"/>
    <col min="12040" max="12040" width="17.42578125" customWidth="1"/>
    <col min="12041" max="12041" width="32" customWidth="1"/>
    <col min="12042" max="12042" width="27.42578125" customWidth="1"/>
    <col min="12043" max="12043" width="26.85546875" customWidth="1"/>
    <col min="12289" max="12289" width="20.7109375" customWidth="1"/>
    <col min="12290" max="12290" width="35" customWidth="1"/>
    <col min="12291" max="12291" width="34.5703125" customWidth="1"/>
    <col min="12292" max="12292" width="38.5703125" customWidth="1"/>
    <col min="12293" max="12293" width="21.28515625" customWidth="1"/>
    <col min="12294" max="12294" width="19.7109375" customWidth="1"/>
    <col min="12295" max="12295" width="18.42578125" customWidth="1"/>
    <col min="12296" max="12296" width="17.42578125" customWidth="1"/>
    <col min="12297" max="12297" width="32" customWidth="1"/>
    <col min="12298" max="12298" width="27.42578125" customWidth="1"/>
    <col min="12299" max="12299" width="26.85546875" customWidth="1"/>
    <col min="12545" max="12545" width="20.7109375" customWidth="1"/>
    <col min="12546" max="12546" width="35" customWidth="1"/>
    <col min="12547" max="12547" width="34.5703125" customWidth="1"/>
    <col min="12548" max="12548" width="38.5703125" customWidth="1"/>
    <col min="12549" max="12549" width="21.28515625" customWidth="1"/>
    <col min="12550" max="12550" width="19.7109375" customWidth="1"/>
    <col min="12551" max="12551" width="18.42578125" customWidth="1"/>
    <col min="12552" max="12552" width="17.42578125" customWidth="1"/>
    <col min="12553" max="12553" width="32" customWidth="1"/>
    <col min="12554" max="12554" width="27.42578125" customWidth="1"/>
    <col min="12555" max="12555" width="26.85546875" customWidth="1"/>
    <col min="12801" max="12801" width="20.7109375" customWidth="1"/>
    <col min="12802" max="12802" width="35" customWidth="1"/>
    <col min="12803" max="12803" width="34.5703125" customWidth="1"/>
    <col min="12804" max="12804" width="38.5703125" customWidth="1"/>
    <col min="12805" max="12805" width="21.28515625" customWidth="1"/>
    <col min="12806" max="12806" width="19.7109375" customWidth="1"/>
    <col min="12807" max="12807" width="18.42578125" customWidth="1"/>
    <col min="12808" max="12808" width="17.42578125" customWidth="1"/>
    <col min="12809" max="12809" width="32" customWidth="1"/>
    <col min="12810" max="12810" width="27.42578125" customWidth="1"/>
    <col min="12811" max="12811" width="26.85546875" customWidth="1"/>
    <col min="13057" max="13057" width="20.7109375" customWidth="1"/>
    <col min="13058" max="13058" width="35" customWidth="1"/>
    <col min="13059" max="13059" width="34.5703125" customWidth="1"/>
    <col min="13060" max="13060" width="38.5703125" customWidth="1"/>
    <col min="13061" max="13061" width="21.28515625" customWidth="1"/>
    <col min="13062" max="13062" width="19.7109375" customWidth="1"/>
    <col min="13063" max="13063" width="18.42578125" customWidth="1"/>
    <col min="13064" max="13064" width="17.42578125" customWidth="1"/>
    <col min="13065" max="13065" width="32" customWidth="1"/>
    <col min="13066" max="13066" width="27.42578125" customWidth="1"/>
    <col min="13067" max="13067" width="26.85546875" customWidth="1"/>
    <col min="13313" max="13313" width="20.7109375" customWidth="1"/>
    <col min="13314" max="13314" width="35" customWidth="1"/>
    <col min="13315" max="13315" width="34.5703125" customWidth="1"/>
    <col min="13316" max="13316" width="38.5703125" customWidth="1"/>
    <col min="13317" max="13317" width="21.28515625" customWidth="1"/>
    <col min="13318" max="13318" width="19.7109375" customWidth="1"/>
    <col min="13319" max="13319" width="18.42578125" customWidth="1"/>
    <col min="13320" max="13320" width="17.42578125" customWidth="1"/>
    <col min="13321" max="13321" width="32" customWidth="1"/>
    <col min="13322" max="13322" width="27.42578125" customWidth="1"/>
    <col min="13323" max="13323" width="26.85546875" customWidth="1"/>
    <col min="13569" max="13569" width="20.7109375" customWidth="1"/>
    <col min="13570" max="13570" width="35" customWidth="1"/>
    <col min="13571" max="13571" width="34.5703125" customWidth="1"/>
    <col min="13572" max="13572" width="38.5703125" customWidth="1"/>
    <col min="13573" max="13573" width="21.28515625" customWidth="1"/>
    <col min="13574" max="13574" width="19.7109375" customWidth="1"/>
    <col min="13575" max="13575" width="18.42578125" customWidth="1"/>
    <col min="13576" max="13576" width="17.42578125" customWidth="1"/>
    <col min="13577" max="13577" width="32" customWidth="1"/>
    <col min="13578" max="13578" width="27.42578125" customWidth="1"/>
    <col min="13579" max="13579" width="26.85546875" customWidth="1"/>
    <col min="13825" max="13825" width="20.7109375" customWidth="1"/>
    <col min="13826" max="13826" width="35" customWidth="1"/>
    <col min="13827" max="13827" width="34.5703125" customWidth="1"/>
    <col min="13828" max="13828" width="38.5703125" customWidth="1"/>
    <col min="13829" max="13829" width="21.28515625" customWidth="1"/>
    <col min="13830" max="13830" width="19.7109375" customWidth="1"/>
    <col min="13831" max="13831" width="18.42578125" customWidth="1"/>
    <col min="13832" max="13832" width="17.42578125" customWidth="1"/>
    <col min="13833" max="13833" width="32" customWidth="1"/>
    <col min="13834" max="13834" width="27.42578125" customWidth="1"/>
    <col min="13835" max="13835" width="26.85546875" customWidth="1"/>
    <col min="14081" max="14081" width="20.7109375" customWidth="1"/>
    <col min="14082" max="14082" width="35" customWidth="1"/>
    <col min="14083" max="14083" width="34.5703125" customWidth="1"/>
    <col min="14084" max="14084" width="38.5703125" customWidth="1"/>
    <col min="14085" max="14085" width="21.28515625" customWidth="1"/>
    <col min="14086" max="14086" width="19.7109375" customWidth="1"/>
    <col min="14087" max="14087" width="18.42578125" customWidth="1"/>
    <col min="14088" max="14088" width="17.42578125" customWidth="1"/>
    <col min="14089" max="14089" width="32" customWidth="1"/>
    <col min="14090" max="14090" width="27.42578125" customWidth="1"/>
    <col min="14091" max="14091" width="26.85546875" customWidth="1"/>
    <col min="14337" max="14337" width="20.7109375" customWidth="1"/>
    <col min="14338" max="14338" width="35" customWidth="1"/>
    <col min="14339" max="14339" width="34.5703125" customWidth="1"/>
    <col min="14340" max="14340" width="38.5703125" customWidth="1"/>
    <col min="14341" max="14341" width="21.28515625" customWidth="1"/>
    <col min="14342" max="14342" width="19.7109375" customWidth="1"/>
    <col min="14343" max="14343" width="18.42578125" customWidth="1"/>
    <col min="14344" max="14344" width="17.42578125" customWidth="1"/>
    <col min="14345" max="14345" width="32" customWidth="1"/>
    <col min="14346" max="14346" width="27.42578125" customWidth="1"/>
    <col min="14347" max="14347" width="26.85546875" customWidth="1"/>
    <col min="14593" max="14593" width="20.7109375" customWidth="1"/>
    <col min="14594" max="14594" width="35" customWidth="1"/>
    <col min="14595" max="14595" width="34.5703125" customWidth="1"/>
    <col min="14596" max="14596" width="38.5703125" customWidth="1"/>
    <col min="14597" max="14597" width="21.28515625" customWidth="1"/>
    <col min="14598" max="14598" width="19.7109375" customWidth="1"/>
    <col min="14599" max="14599" width="18.42578125" customWidth="1"/>
    <col min="14600" max="14600" width="17.42578125" customWidth="1"/>
    <col min="14601" max="14601" width="32" customWidth="1"/>
    <col min="14602" max="14602" width="27.42578125" customWidth="1"/>
    <col min="14603" max="14603" width="26.85546875" customWidth="1"/>
    <col min="14849" max="14849" width="20.7109375" customWidth="1"/>
    <col min="14850" max="14850" width="35" customWidth="1"/>
    <col min="14851" max="14851" width="34.5703125" customWidth="1"/>
    <col min="14852" max="14852" width="38.5703125" customWidth="1"/>
    <col min="14853" max="14853" width="21.28515625" customWidth="1"/>
    <col min="14854" max="14854" width="19.7109375" customWidth="1"/>
    <col min="14855" max="14855" width="18.42578125" customWidth="1"/>
    <col min="14856" max="14856" width="17.42578125" customWidth="1"/>
    <col min="14857" max="14857" width="32" customWidth="1"/>
    <col min="14858" max="14858" width="27.42578125" customWidth="1"/>
    <col min="14859" max="14859" width="26.85546875" customWidth="1"/>
    <col min="15105" max="15105" width="20.7109375" customWidth="1"/>
    <col min="15106" max="15106" width="35" customWidth="1"/>
    <col min="15107" max="15107" width="34.5703125" customWidth="1"/>
    <col min="15108" max="15108" width="38.5703125" customWidth="1"/>
    <col min="15109" max="15109" width="21.28515625" customWidth="1"/>
    <col min="15110" max="15110" width="19.7109375" customWidth="1"/>
    <col min="15111" max="15111" width="18.42578125" customWidth="1"/>
    <col min="15112" max="15112" width="17.42578125" customWidth="1"/>
    <col min="15113" max="15113" width="32" customWidth="1"/>
    <col min="15114" max="15114" width="27.42578125" customWidth="1"/>
    <col min="15115" max="15115" width="26.85546875" customWidth="1"/>
    <col min="15361" max="15361" width="20.7109375" customWidth="1"/>
    <col min="15362" max="15362" width="35" customWidth="1"/>
    <col min="15363" max="15363" width="34.5703125" customWidth="1"/>
    <col min="15364" max="15364" width="38.5703125" customWidth="1"/>
    <col min="15365" max="15365" width="21.28515625" customWidth="1"/>
    <col min="15366" max="15366" width="19.7109375" customWidth="1"/>
    <col min="15367" max="15367" width="18.42578125" customWidth="1"/>
    <col min="15368" max="15368" width="17.42578125" customWidth="1"/>
    <col min="15369" max="15369" width="32" customWidth="1"/>
    <col min="15370" max="15370" width="27.42578125" customWidth="1"/>
    <col min="15371" max="15371" width="26.85546875" customWidth="1"/>
    <col min="15617" max="15617" width="20.7109375" customWidth="1"/>
    <col min="15618" max="15618" width="35" customWidth="1"/>
    <col min="15619" max="15619" width="34.5703125" customWidth="1"/>
    <col min="15620" max="15620" width="38.5703125" customWidth="1"/>
    <col min="15621" max="15621" width="21.28515625" customWidth="1"/>
    <col min="15622" max="15622" width="19.7109375" customWidth="1"/>
    <col min="15623" max="15623" width="18.42578125" customWidth="1"/>
    <col min="15624" max="15624" width="17.42578125" customWidth="1"/>
    <col min="15625" max="15625" width="32" customWidth="1"/>
    <col min="15626" max="15626" width="27.42578125" customWidth="1"/>
    <col min="15627" max="15627" width="26.85546875" customWidth="1"/>
    <col min="15873" max="15873" width="20.7109375" customWidth="1"/>
    <col min="15874" max="15874" width="35" customWidth="1"/>
    <col min="15875" max="15875" width="34.5703125" customWidth="1"/>
    <col min="15876" max="15876" width="38.5703125" customWidth="1"/>
    <col min="15877" max="15877" width="21.28515625" customWidth="1"/>
    <col min="15878" max="15878" width="19.7109375" customWidth="1"/>
    <col min="15879" max="15879" width="18.42578125" customWidth="1"/>
    <col min="15880" max="15880" width="17.42578125" customWidth="1"/>
    <col min="15881" max="15881" width="32" customWidth="1"/>
    <col min="15882" max="15882" width="27.42578125" customWidth="1"/>
    <col min="15883" max="15883" width="26.85546875" customWidth="1"/>
    <col min="16129" max="16129" width="20.7109375" customWidth="1"/>
    <col min="16130" max="16130" width="35" customWidth="1"/>
    <col min="16131" max="16131" width="34.5703125" customWidth="1"/>
    <col min="16132" max="16132" width="38.5703125" customWidth="1"/>
    <col min="16133" max="16133" width="21.28515625" customWidth="1"/>
    <col min="16134" max="16134" width="19.7109375" customWidth="1"/>
    <col min="16135" max="16135" width="18.42578125" customWidth="1"/>
    <col min="16136" max="16136" width="17.42578125" customWidth="1"/>
    <col min="16137" max="16137" width="32" customWidth="1"/>
    <col min="16138" max="16138" width="27.42578125" customWidth="1"/>
    <col min="16139" max="16139" width="26.85546875" customWidth="1"/>
  </cols>
  <sheetData>
    <row r="1" spans="1:11" ht="16.5" thickBot="1" x14ac:dyDescent="0.3">
      <c r="A1" s="539" t="s">
        <v>0</v>
      </c>
      <c r="B1" s="540"/>
      <c r="C1" s="868" t="s">
        <v>2139</v>
      </c>
      <c r="D1" s="869"/>
      <c r="E1" s="869"/>
      <c r="F1" s="869"/>
      <c r="G1" s="869"/>
      <c r="H1" s="869"/>
      <c r="I1" s="869"/>
      <c r="J1" s="869"/>
      <c r="K1" s="870"/>
    </row>
    <row r="2" spans="1:11" ht="16.5" thickBot="1" x14ac:dyDescent="0.3">
      <c r="A2" s="539" t="s">
        <v>2</v>
      </c>
      <c r="B2" s="540"/>
      <c r="C2" s="868" t="s">
        <v>2140</v>
      </c>
      <c r="D2" s="869"/>
      <c r="E2" s="869"/>
      <c r="F2" s="869"/>
      <c r="G2" s="869"/>
      <c r="H2" s="869"/>
      <c r="I2" s="869"/>
      <c r="J2" s="869"/>
      <c r="K2" s="870"/>
    </row>
    <row r="3" spans="1:11" ht="16.5" thickBot="1" x14ac:dyDescent="0.3">
      <c r="A3" s="539" t="s">
        <v>4</v>
      </c>
      <c r="B3" s="540"/>
      <c r="C3" s="868" t="s">
        <v>1931</v>
      </c>
      <c r="D3" s="869"/>
      <c r="E3" s="869"/>
      <c r="F3" s="869"/>
      <c r="G3" s="869"/>
      <c r="H3" s="869"/>
      <c r="I3" s="869"/>
      <c r="J3" s="869"/>
      <c r="K3" s="870"/>
    </row>
    <row r="4" spans="1:11" ht="16.5" thickBot="1" x14ac:dyDescent="0.3">
      <c r="A4" s="539" t="s">
        <v>6</v>
      </c>
      <c r="B4" s="540"/>
      <c r="C4" s="865" t="s">
        <v>2141</v>
      </c>
      <c r="D4" s="866"/>
      <c r="E4" s="866"/>
      <c r="F4" s="866"/>
      <c r="G4" s="866"/>
      <c r="H4" s="866"/>
      <c r="I4" s="866"/>
      <c r="J4" s="866"/>
      <c r="K4" s="867"/>
    </row>
    <row r="5" spans="1:11" ht="16.5" thickBot="1" x14ac:dyDescent="0.3">
      <c r="A5" s="539" t="s">
        <v>8</v>
      </c>
      <c r="B5" s="540"/>
      <c r="C5" s="868" t="s">
        <v>1933</v>
      </c>
      <c r="D5" s="869"/>
      <c r="E5" s="869"/>
      <c r="F5" s="869"/>
      <c r="G5" s="869"/>
      <c r="H5" s="869"/>
      <c r="I5" s="869"/>
      <c r="J5" s="869"/>
      <c r="K5" s="870"/>
    </row>
    <row r="6" spans="1:11" x14ac:dyDescent="0.25">
      <c r="D6" s="21"/>
      <c r="E6" s="21"/>
      <c r="F6" s="21"/>
      <c r="J6" s="21"/>
    </row>
    <row r="7" spans="1:11" ht="21" thickBot="1" x14ac:dyDescent="0.35">
      <c r="A7" s="550"/>
      <c r="B7" s="550"/>
      <c r="C7" s="550"/>
      <c r="D7" s="550"/>
      <c r="E7" s="550"/>
      <c r="F7" s="550"/>
      <c r="G7" s="550"/>
      <c r="H7" s="550"/>
      <c r="I7" s="550"/>
      <c r="J7" s="550"/>
      <c r="K7" s="550"/>
    </row>
    <row r="8" spans="1:11" x14ac:dyDescent="0.25">
      <c r="A8" s="537"/>
      <c r="B8" s="357" t="s">
        <v>12</v>
      </c>
      <c r="C8" s="538" t="s">
        <v>13</v>
      </c>
      <c r="D8" s="538"/>
      <c r="E8" s="538"/>
      <c r="F8" s="538"/>
      <c r="G8" s="538"/>
      <c r="H8" s="2" t="s">
        <v>14</v>
      </c>
      <c r="I8" s="2" t="s">
        <v>1032</v>
      </c>
      <c r="J8" s="357" t="s">
        <v>15</v>
      </c>
      <c r="K8" s="871" t="s">
        <v>16</v>
      </c>
    </row>
    <row r="9" spans="1:11" ht="32.25" thickBot="1" x14ac:dyDescent="0.3">
      <c r="A9" s="537"/>
      <c r="B9" s="358" t="s">
        <v>17</v>
      </c>
      <c r="C9" s="358" t="s">
        <v>18</v>
      </c>
      <c r="D9" s="358" t="s">
        <v>19</v>
      </c>
      <c r="E9" s="358" t="s">
        <v>2142</v>
      </c>
      <c r="F9" s="358" t="s">
        <v>21</v>
      </c>
      <c r="G9" s="358" t="s">
        <v>1662</v>
      </c>
      <c r="H9" s="5" t="s">
        <v>22</v>
      </c>
      <c r="I9" s="5">
        <v>2017</v>
      </c>
      <c r="J9" s="358" t="s">
        <v>23</v>
      </c>
      <c r="K9" s="872"/>
    </row>
    <row r="10" spans="1:11" ht="199.5" customHeight="1" thickTop="1" x14ac:dyDescent="0.25">
      <c r="A10" s="360" t="s">
        <v>24</v>
      </c>
      <c r="B10" s="372" t="s">
        <v>2143</v>
      </c>
      <c r="C10" s="372" t="s">
        <v>2144</v>
      </c>
      <c r="D10" s="372" t="s">
        <v>2145</v>
      </c>
      <c r="E10" s="372" t="s">
        <v>28</v>
      </c>
      <c r="F10" s="372" t="s">
        <v>29</v>
      </c>
      <c r="G10" s="373" t="s">
        <v>2146</v>
      </c>
      <c r="H10" s="374" t="s">
        <v>2147</v>
      </c>
      <c r="I10" s="375">
        <v>62.7</v>
      </c>
      <c r="J10" s="376" t="s">
        <v>2148</v>
      </c>
      <c r="K10" s="377"/>
    </row>
    <row r="11" spans="1:11" ht="179.25" customHeight="1" thickBot="1" x14ac:dyDescent="0.3">
      <c r="A11" s="378" t="s">
        <v>34</v>
      </c>
      <c r="B11" s="379" t="s">
        <v>2149</v>
      </c>
      <c r="C11" s="373" t="s">
        <v>2150</v>
      </c>
      <c r="D11" s="373" t="s">
        <v>2151</v>
      </c>
      <c r="E11" s="373" t="s">
        <v>28</v>
      </c>
      <c r="F11" s="373" t="s">
        <v>29</v>
      </c>
      <c r="G11" s="373" t="s">
        <v>1396</v>
      </c>
      <c r="H11" s="380" t="s">
        <v>2152</v>
      </c>
      <c r="I11" s="381" t="s">
        <v>2153</v>
      </c>
      <c r="J11" s="373" t="s">
        <v>2154</v>
      </c>
      <c r="K11" s="382" t="s">
        <v>2155</v>
      </c>
    </row>
    <row r="12" spans="1:11" ht="78.75" customHeight="1" x14ac:dyDescent="0.25">
      <c r="A12" s="573" t="s">
        <v>41</v>
      </c>
      <c r="B12" s="373" t="s">
        <v>2156</v>
      </c>
      <c r="C12" s="373" t="s">
        <v>2157</v>
      </c>
      <c r="D12" s="373" t="s">
        <v>2158</v>
      </c>
      <c r="E12" s="373" t="s">
        <v>28</v>
      </c>
      <c r="F12" s="373" t="s">
        <v>29</v>
      </c>
      <c r="G12" s="373" t="s">
        <v>1396</v>
      </c>
      <c r="H12" s="383" t="s">
        <v>2159</v>
      </c>
      <c r="I12" s="384" t="s">
        <v>2160</v>
      </c>
      <c r="J12" s="373" t="s">
        <v>2154</v>
      </c>
      <c r="K12" s="385" t="s">
        <v>2161</v>
      </c>
    </row>
    <row r="13" spans="1:11" ht="120.75" customHeight="1" x14ac:dyDescent="0.25">
      <c r="A13" s="574"/>
      <c r="B13" s="386" t="s">
        <v>2162</v>
      </c>
      <c r="C13" s="373" t="s">
        <v>2163</v>
      </c>
      <c r="D13" s="373" t="s">
        <v>2164</v>
      </c>
      <c r="E13" s="373" t="s">
        <v>28</v>
      </c>
      <c r="F13" s="383" t="s">
        <v>29</v>
      </c>
      <c r="G13" s="373" t="s">
        <v>1396</v>
      </c>
      <c r="H13" s="383" t="s">
        <v>2165</v>
      </c>
      <c r="I13" s="384" t="s">
        <v>2166</v>
      </c>
      <c r="J13" s="373" t="s">
        <v>2154</v>
      </c>
      <c r="K13" s="382" t="s">
        <v>2167</v>
      </c>
    </row>
    <row r="14" spans="1:11" ht="117" customHeight="1" x14ac:dyDescent="0.25">
      <c r="A14" s="574"/>
      <c r="B14" s="373" t="s">
        <v>2168</v>
      </c>
      <c r="C14" s="373" t="s">
        <v>2169</v>
      </c>
      <c r="D14" s="373" t="s">
        <v>2170</v>
      </c>
      <c r="E14" s="373" t="s">
        <v>28</v>
      </c>
      <c r="F14" s="373" t="s">
        <v>29</v>
      </c>
      <c r="G14" s="373" t="s">
        <v>1396</v>
      </c>
      <c r="H14" s="383" t="s">
        <v>2171</v>
      </c>
      <c r="I14" s="384">
        <v>0.06</v>
      </c>
      <c r="J14" s="373" t="s">
        <v>2154</v>
      </c>
      <c r="K14" s="385" t="s">
        <v>1815</v>
      </c>
    </row>
    <row r="15" spans="1:11" ht="198.75" customHeight="1" thickBot="1" x14ac:dyDescent="0.3">
      <c r="A15" s="574"/>
      <c r="B15" s="373" t="s">
        <v>2172</v>
      </c>
      <c r="C15" s="373" t="s">
        <v>2173</v>
      </c>
      <c r="D15" s="373" t="s">
        <v>2174</v>
      </c>
      <c r="E15" s="373" t="s">
        <v>28</v>
      </c>
      <c r="F15" s="373" t="s">
        <v>29</v>
      </c>
      <c r="G15" s="373" t="s">
        <v>2175</v>
      </c>
      <c r="H15" s="383" t="s">
        <v>2176</v>
      </c>
      <c r="I15" s="383" t="s">
        <v>2177</v>
      </c>
      <c r="J15" s="373" t="s">
        <v>2178</v>
      </c>
      <c r="K15" s="387"/>
    </row>
    <row r="16" spans="1:11" ht="135" customHeight="1" x14ac:dyDescent="0.25">
      <c r="A16" s="860" t="s">
        <v>59</v>
      </c>
      <c r="B16" s="373" t="s">
        <v>2179</v>
      </c>
      <c r="C16" s="373" t="s">
        <v>2180</v>
      </c>
      <c r="D16" s="373" t="s">
        <v>2181</v>
      </c>
      <c r="E16" s="373" t="s">
        <v>177</v>
      </c>
      <c r="F16" s="388" t="s">
        <v>63</v>
      </c>
      <c r="G16" s="388" t="s">
        <v>2182</v>
      </c>
      <c r="H16" s="383">
        <v>4</v>
      </c>
      <c r="I16" s="373">
        <v>4</v>
      </c>
      <c r="J16" s="373" t="s">
        <v>2154</v>
      </c>
      <c r="K16" s="862" t="s">
        <v>1815</v>
      </c>
    </row>
    <row r="17" spans="1:11" s="50" customFormat="1" ht="28.5" x14ac:dyDescent="0.25">
      <c r="A17" s="861"/>
      <c r="B17" s="372" t="s">
        <v>2183</v>
      </c>
      <c r="C17" s="372" t="s">
        <v>2184</v>
      </c>
      <c r="D17" s="372" t="s">
        <v>2185</v>
      </c>
      <c r="E17" s="372" t="s">
        <v>177</v>
      </c>
      <c r="F17" s="389" t="s">
        <v>29</v>
      </c>
      <c r="G17" s="389" t="s">
        <v>2186</v>
      </c>
      <c r="H17" s="390">
        <v>100000</v>
      </c>
      <c r="I17" s="390">
        <v>100000</v>
      </c>
      <c r="J17" s="372" t="s">
        <v>2154</v>
      </c>
      <c r="K17" s="863"/>
    </row>
    <row r="18" spans="1:11" s="50" customFormat="1" ht="28.5" x14ac:dyDescent="0.25">
      <c r="A18" s="861"/>
      <c r="B18" s="373" t="s">
        <v>2187</v>
      </c>
      <c r="C18" s="373" t="s">
        <v>2188</v>
      </c>
      <c r="D18" s="373" t="s">
        <v>2189</v>
      </c>
      <c r="E18" s="373" t="s">
        <v>177</v>
      </c>
      <c r="F18" s="388" t="s">
        <v>29</v>
      </c>
      <c r="G18" s="388" t="s">
        <v>2190</v>
      </c>
      <c r="H18" s="390">
        <v>9300</v>
      </c>
      <c r="I18" s="390">
        <v>9300</v>
      </c>
      <c r="J18" s="373" t="s">
        <v>2154</v>
      </c>
      <c r="K18" s="863"/>
    </row>
    <row r="19" spans="1:11" s="17" customFormat="1" ht="104.25" customHeight="1" x14ac:dyDescent="0.25">
      <c r="A19" s="861"/>
      <c r="B19" s="372" t="s">
        <v>2191</v>
      </c>
      <c r="C19" s="372" t="s">
        <v>2192</v>
      </c>
      <c r="D19" s="372" t="s">
        <v>2193</v>
      </c>
      <c r="E19" s="372" t="s">
        <v>28</v>
      </c>
      <c r="F19" s="389" t="s">
        <v>63</v>
      </c>
      <c r="G19" s="389" t="s">
        <v>2186</v>
      </c>
      <c r="H19" s="390">
        <v>58671</v>
      </c>
      <c r="I19" s="390">
        <v>60000</v>
      </c>
      <c r="J19" s="372" t="s">
        <v>2154</v>
      </c>
      <c r="K19" s="863"/>
    </row>
    <row r="20" spans="1:11" s="17" customFormat="1" ht="95.45" customHeight="1" x14ac:dyDescent="0.25">
      <c r="A20" s="861"/>
      <c r="B20" s="372" t="s">
        <v>2194</v>
      </c>
      <c r="C20" s="372" t="s">
        <v>2195</v>
      </c>
      <c r="D20" s="372" t="s">
        <v>2196</v>
      </c>
      <c r="E20" s="372" t="s">
        <v>177</v>
      </c>
      <c r="F20" s="389" t="s">
        <v>63</v>
      </c>
      <c r="G20" s="389" t="s">
        <v>2197</v>
      </c>
      <c r="H20" s="390">
        <v>40</v>
      </c>
      <c r="I20" s="372">
        <v>40</v>
      </c>
      <c r="J20" s="372" t="s">
        <v>2154</v>
      </c>
      <c r="K20" s="863"/>
    </row>
    <row r="21" spans="1:11" s="17" customFormat="1" ht="97.5" customHeight="1" x14ac:dyDescent="0.25">
      <c r="A21" s="861"/>
      <c r="B21" s="372" t="s">
        <v>2198</v>
      </c>
      <c r="C21" s="372" t="s">
        <v>2199</v>
      </c>
      <c r="D21" s="372" t="s">
        <v>2200</v>
      </c>
      <c r="E21" s="372" t="s">
        <v>28</v>
      </c>
      <c r="F21" s="389" t="s">
        <v>63</v>
      </c>
      <c r="G21" s="389" t="s">
        <v>2201</v>
      </c>
      <c r="H21" s="390">
        <v>100</v>
      </c>
      <c r="I21" s="372">
        <v>130</v>
      </c>
      <c r="J21" s="372" t="s">
        <v>2154</v>
      </c>
      <c r="K21" s="863"/>
    </row>
    <row r="22" spans="1:11" s="391" customFormat="1" ht="97.5" customHeight="1" x14ac:dyDescent="0.25">
      <c r="A22" s="861"/>
      <c r="B22" s="372" t="s">
        <v>2202</v>
      </c>
      <c r="C22" s="372" t="s">
        <v>2203</v>
      </c>
      <c r="D22" s="372" t="s">
        <v>2204</v>
      </c>
      <c r="E22" s="372" t="s">
        <v>177</v>
      </c>
      <c r="F22" s="389" t="s">
        <v>63</v>
      </c>
      <c r="G22" s="389" t="s">
        <v>2205</v>
      </c>
      <c r="H22" s="390">
        <v>200</v>
      </c>
      <c r="I22" s="372">
        <v>200</v>
      </c>
      <c r="J22" s="372" t="s">
        <v>2154</v>
      </c>
      <c r="K22" s="863"/>
    </row>
    <row r="23" spans="1:11" s="392" customFormat="1" ht="94.5" customHeight="1" x14ac:dyDescent="0.25">
      <c r="A23" s="861"/>
      <c r="B23" s="373" t="s">
        <v>2206</v>
      </c>
      <c r="C23" s="373" t="s">
        <v>2207</v>
      </c>
      <c r="D23" s="373" t="s">
        <v>2208</v>
      </c>
      <c r="E23" s="373" t="s">
        <v>28</v>
      </c>
      <c r="F23" s="388" t="s">
        <v>29</v>
      </c>
      <c r="G23" s="388" t="s">
        <v>2209</v>
      </c>
      <c r="H23" s="383" t="s">
        <v>2210</v>
      </c>
      <c r="I23" s="383" t="s">
        <v>2210</v>
      </c>
      <c r="J23" s="373" t="s">
        <v>2211</v>
      </c>
      <c r="K23" s="863"/>
    </row>
    <row r="24" spans="1:11" s="147" customFormat="1" ht="76.5" customHeight="1" x14ac:dyDescent="0.25">
      <c r="A24" s="861"/>
      <c r="B24" s="373" t="s">
        <v>2212</v>
      </c>
      <c r="C24" s="393" t="s">
        <v>2213</v>
      </c>
      <c r="D24" s="373" t="s">
        <v>2214</v>
      </c>
      <c r="E24" s="373" t="s">
        <v>28</v>
      </c>
      <c r="F24" s="388" t="s">
        <v>63</v>
      </c>
      <c r="G24" s="388" t="s">
        <v>2215</v>
      </c>
      <c r="H24" s="394">
        <v>70000</v>
      </c>
      <c r="I24" s="383">
        <v>73000</v>
      </c>
      <c r="J24" s="373" t="s">
        <v>2216</v>
      </c>
      <c r="K24" s="863"/>
    </row>
    <row r="25" spans="1:11" s="147" customFormat="1" ht="76.5" customHeight="1" x14ac:dyDescent="0.25">
      <c r="A25" s="861"/>
      <c r="B25" s="373" t="s">
        <v>2217</v>
      </c>
      <c r="C25" s="373" t="s">
        <v>2218</v>
      </c>
      <c r="D25" s="373" t="s">
        <v>2219</v>
      </c>
      <c r="E25" s="373" t="s">
        <v>28</v>
      </c>
      <c r="F25" s="388" t="s">
        <v>63</v>
      </c>
      <c r="G25" s="388" t="s">
        <v>2215</v>
      </c>
      <c r="H25" s="394">
        <v>80000</v>
      </c>
      <c r="I25" s="383">
        <v>90000</v>
      </c>
      <c r="J25" s="373" t="s">
        <v>2216</v>
      </c>
      <c r="K25" s="863"/>
    </row>
    <row r="26" spans="1:11" s="50" customFormat="1" ht="42.75" customHeight="1" x14ac:dyDescent="0.25">
      <c r="A26" s="395"/>
      <c r="B26" s="709" t="s">
        <v>2220</v>
      </c>
      <c r="C26" s="864"/>
      <c r="D26" s="864"/>
      <c r="E26" s="864"/>
      <c r="F26" s="864"/>
      <c r="G26" s="864"/>
      <c r="K26" s="396"/>
    </row>
  </sheetData>
  <mergeCells count="18">
    <mergeCell ref="A1:B1"/>
    <mergeCell ref="C1:K1"/>
    <mergeCell ref="A2:B2"/>
    <mergeCell ref="C2:K2"/>
    <mergeCell ref="A3:B3"/>
    <mergeCell ref="C3:K3"/>
    <mergeCell ref="A12:A15"/>
    <mergeCell ref="A16:A25"/>
    <mergeCell ref="K16:K25"/>
    <mergeCell ref="B26:G26"/>
    <mergeCell ref="A4:B4"/>
    <mergeCell ref="C4:K4"/>
    <mergeCell ref="A5:B5"/>
    <mergeCell ref="C5:K5"/>
    <mergeCell ref="A7:K7"/>
    <mergeCell ref="A8:A9"/>
    <mergeCell ref="C8:G8"/>
    <mergeCell ref="K8:K9"/>
  </mergeCells>
  <hyperlinks>
    <hyperlink ref="J10" r:id="rId1" display="Gabinete de Comunicación Estratégica, Las Ciudadesmás habitables de México 2016"/>
  </hyperlinks>
  <pageMargins left="0.23622047244094491" right="0.23622047244094491" top="0.74803149606299213" bottom="0.74803149606299213" header="0.31496062992125984" footer="0.31496062992125984"/>
  <pageSetup scale="45" fitToHeight="0" orientation="landscape" horizontalDpi="4294967293" verticalDpi="4294967293" r:id="rId2"/>
  <headerFooter>
    <oddHeader>&amp;L&amp;G&amp;C&amp;"-,Negrita"&amp;12MATRIZ DE INDICADORES DE RESULTADOS</oddHeader>
  </headerFooter>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zoomScale="90" zoomScaleNormal="90" workbookViewId="0">
      <selection activeCell="F9" sqref="F9:F11"/>
    </sheetView>
  </sheetViews>
  <sheetFormatPr baseColWidth="10" defaultRowHeight="15.75" x14ac:dyDescent="0.25"/>
  <cols>
    <col min="1" max="1" width="3.7109375" style="19" customWidth="1"/>
    <col min="2" max="2" width="18.5703125" style="7" customWidth="1"/>
    <col min="3" max="3" width="35" customWidth="1"/>
    <col min="4" max="4" width="34.5703125" customWidth="1"/>
    <col min="5" max="5" width="37.140625" customWidth="1"/>
    <col min="6" max="7" width="18" customWidth="1"/>
    <col min="8" max="8" width="15.7109375" customWidth="1"/>
    <col min="9" max="9" width="17.85546875" customWidth="1"/>
    <col min="10" max="10" width="20" customWidth="1"/>
    <col min="11" max="11" width="27.42578125" customWidth="1"/>
    <col min="12" max="12" width="26.85546875" customWidth="1"/>
    <col min="257" max="257" width="3.7109375" customWidth="1"/>
    <col min="258" max="258" width="18.5703125" customWidth="1"/>
    <col min="259" max="259" width="35" customWidth="1"/>
    <col min="260" max="260" width="34.5703125" customWidth="1"/>
    <col min="261" max="261" width="37.140625" customWidth="1"/>
    <col min="262" max="263" width="18" customWidth="1"/>
    <col min="264" max="264" width="15.7109375" customWidth="1"/>
    <col min="265" max="265" width="17.85546875" customWidth="1"/>
    <col min="266" max="266" width="20" customWidth="1"/>
    <col min="267" max="267" width="27.42578125" customWidth="1"/>
    <col min="268" max="268" width="26.85546875" customWidth="1"/>
    <col min="513" max="513" width="3.7109375" customWidth="1"/>
    <col min="514" max="514" width="18.5703125" customWidth="1"/>
    <col min="515" max="515" width="35" customWidth="1"/>
    <col min="516" max="516" width="34.5703125" customWidth="1"/>
    <col min="517" max="517" width="37.140625" customWidth="1"/>
    <col min="518" max="519" width="18" customWidth="1"/>
    <col min="520" max="520" width="15.7109375" customWidth="1"/>
    <col min="521" max="521" width="17.85546875" customWidth="1"/>
    <col min="522" max="522" width="20" customWidth="1"/>
    <col min="523" max="523" width="27.42578125" customWidth="1"/>
    <col min="524" max="524" width="26.85546875" customWidth="1"/>
    <col min="769" max="769" width="3.7109375" customWidth="1"/>
    <col min="770" max="770" width="18.5703125" customWidth="1"/>
    <col min="771" max="771" width="35" customWidth="1"/>
    <col min="772" max="772" width="34.5703125" customWidth="1"/>
    <col min="773" max="773" width="37.140625" customWidth="1"/>
    <col min="774" max="775" width="18" customWidth="1"/>
    <col min="776" max="776" width="15.7109375" customWidth="1"/>
    <col min="777" max="777" width="17.85546875" customWidth="1"/>
    <col min="778" max="778" width="20" customWidth="1"/>
    <col min="779" max="779" width="27.42578125" customWidth="1"/>
    <col min="780" max="780" width="26.85546875" customWidth="1"/>
    <col min="1025" max="1025" width="3.7109375" customWidth="1"/>
    <col min="1026" max="1026" width="18.5703125" customWidth="1"/>
    <col min="1027" max="1027" width="35" customWidth="1"/>
    <col min="1028" max="1028" width="34.5703125" customWidth="1"/>
    <col min="1029" max="1029" width="37.140625" customWidth="1"/>
    <col min="1030" max="1031" width="18" customWidth="1"/>
    <col min="1032" max="1032" width="15.7109375" customWidth="1"/>
    <col min="1033" max="1033" width="17.85546875" customWidth="1"/>
    <col min="1034" max="1034" width="20" customWidth="1"/>
    <col min="1035" max="1035" width="27.42578125" customWidth="1"/>
    <col min="1036" max="1036" width="26.85546875" customWidth="1"/>
    <col min="1281" max="1281" width="3.7109375" customWidth="1"/>
    <col min="1282" max="1282" width="18.5703125" customWidth="1"/>
    <col min="1283" max="1283" width="35" customWidth="1"/>
    <col min="1284" max="1284" width="34.5703125" customWidth="1"/>
    <col min="1285" max="1285" width="37.140625" customWidth="1"/>
    <col min="1286" max="1287" width="18" customWidth="1"/>
    <col min="1288" max="1288" width="15.7109375" customWidth="1"/>
    <col min="1289" max="1289" width="17.85546875" customWidth="1"/>
    <col min="1290" max="1290" width="20" customWidth="1"/>
    <col min="1291" max="1291" width="27.42578125" customWidth="1"/>
    <col min="1292" max="1292" width="26.85546875" customWidth="1"/>
    <col min="1537" max="1537" width="3.7109375" customWidth="1"/>
    <col min="1538" max="1538" width="18.5703125" customWidth="1"/>
    <col min="1539" max="1539" width="35" customWidth="1"/>
    <col min="1540" max="1540" width="34.5703125" customWidth="1"/>
    <col min="1541" max="1541" width="37.140625" customWidth="1"/>
    <col min="1542" max="1543" width="18" customWidth="1"/>
    <col min="1544" max="1544" width="15.7109375" customWidth="1"/>
    <col min="1545" max="1545" width="17.85546875" customWidth="1"/>
    <col min="1546" max="1546" width="20" customWidth="1"/>
    <col min="1547" max="1547" width="27.42578125" customWidth="1"/>
    <col min="1548" max="1548" width="26.85546875" customWidth="1"/>
    <col min="1793" max="1793" width="3.7109375" customWidth="1"/>
    <col min="1794" max="1794" width="18.5703125" customWidth="1"/>
    <col min="1795" max="1795" width="35" customWidth="1"/>
    <col min="1796" max="1796" width="34.5703125" customWidth="1"/>
    <col min="1797" max="1797" width="37.140625" customWidth="1"/>
    <col min="1798" max="1799" width="18" customWidth="1"/>
    <col min="1800" max="1800" width="15.7109375" customWidth="1"/>
    <col min="1801" max="1801" width="17.85546875" customWidth="1"/>
    <col min="1802" max="1802" width="20" customWidth="1"/>
    <col min="1803" max="1803" width="27.42578125" customWidth="1"/>
    <col min="1804" max="1804" width="26.85546875" customWidth="1"/>
    <col min="2049" max="2049" width="3.7109375" customWidth="1"/>
    <col min="2050" max="2050" width="18.5703125" customWidth="1"/>
    <col min="2051" max="2051" width="35" customWidth="1"/>
    <col min="2052" max="2052" width="34.5703125" customWidth="1"/>
    <col min="2053" max="2053" width="37.140625" customWidth="1"/>
    <col min="2054" max="2055" width="18" customWidth="1"/>
    <col min="2056" max="2056" width="15.7109375" customWidth="1"/>
    <col min="2057" max="2057" width="17.85546875" customWidth="1"/>
    <col min="2058" max="2058" width="20" customWidth="1"/>
    <col min="2059" max="2059" width="27.42578125" customWidth="1"/>
    <col min="2060" max="2060" width="26.85546875" customWidth="1"/>
    <col min="2305" max="2305" width="3.7109375" customWidth="1"/>
    <col min="2306" max="2306" width="18.5703125" customWidth="1"/>
    <col min="2307" max="2307" width="35" customWidth="1"/>
    <col min="2308" max="2308" width="34.5703125" customWidth="1"/>
    <col min="2309" max="2309" width="37.140625" customWidth="1"/>
    <col min="2310" max="2311" width="18" customWidth="1"/>
    <col min="2312" max="2312" width="15.7109375" customWidth="1"/>
    <col min="2313" max="2313" width="17.85546875" customWidth="1"/>
    <col min="2314" max="2314" width="20" customWidth="1"/>
    <col min="2315" max="2315" width="27.42578125" customWidth="1"/>
    <col min="2316" max="2316" width="26.85546875" customWidth="1"/>
    <col min="2561" max="2561" width="3.7109375" customWidth="1"/>
    <col min="2562" max="2562" width="18.5703125" customWidth="1"/>
    <col min="2563" max="2563" width="35" customWidth="1"/>
    <col min="2564" max="2564" width="34.5703125" customWidth="1"/>
    <col min="2565" max="2565" width="37.140625" customWidth="1"/>
    <col min="2566" max="2567" width="18" customWidth="1"/>
    <col min="2568" max="2568" width="15.7109375" customWidth="1"/>
    <col min="2569" max="2569" width="17.85546875" customWidth="1"/>
    <col min="2570" max="2570" width="20" customWidth="1"/>
    <col min="2571" max="2571" width="27.42578125" customWidth="1"/>
    <col min="2572" max="2572" width="26.85546875" customWidth="1"/>
    <col min="2817" max="2817" width="3.7109375" customWidth="1"/>
    <col min="2818" max="2818" width="18.5703125" customWidth="1"/>
    <col min="2819" max="2819" width="35" customWidth="1"/>
    <col min="2820" max="2820" width="34.5703125" customWidth="1"/>
    <col min="2821" max="2821" width="37.140625" customWidth="1"/>
    <col min="2822" max="2823" width="18" customWidth="1"/>
    <col min="2824" max="2824" width="15.7109375" customWidth="1"/>
    <col min="2825" max="2825" width="17.85546875" customWidth="1"/>
    <col min="2826" max="2826" width="20" customWidth="1"/>
    <col min="2827" max="2827" width="27.42578125" customWidth="1"/>
    <col min="2828" max="2828" width="26.85546875" customWidth="1"/>
    <col min="3073" max="3073" width="3.7109375" customWidth="1"/>
    <col min="3074" max="3074" width="18.5703125" customWidth="1"/>
    <col min="3075" max="3075" width="35" customWidth="1"/>
    <col min="3076" max="3076" width="34.5703125" customWidth="1"/>
    <col min="3077" max="3077" width="37.140625" customWidth="1"/>
    <col min="3078" max="3079" width="18" customWidth="1"/>
    <col min="3080" max="3080" width="15.7109375" customWidth="1"/>
    <col min="3081" max="3081" width="17.85546875" customWidth="1"/>
    <col min="3082" max="3082" width="20" customWidth="1"/>
    <col min="3083" max="3083" width="27.42578125" customWidth="1"/>
    <col min="3084" max="3084" width="26.85546875" customWidth="1"/>
    <col min="3329" max="3329" width="3.7109375" customWidth="1"/>
    <col min="3330" max="3330" width="18.5703125" customWidth="1"/>
    <col min="3331" max="3331" width="35" customWidth="1"/>
    <col min="3332" max="3332" width="34.5703125" customWidth="1"/>
    <col min="3333" max="3333" width="37.140625" customWidth="1"/>
    <col min="3334" max="3335" width="18" customWidth="1"/>
    <col min="3336" max="3336" width="15.7109375" customWidth="1"/>
    <col min="3337" max="3337" width="17.85546875" customWidth="1"/>
    <col min="3338" max="3338" width="20" customWidth="1"/>
    <col min="3339" max="3339" width="27.42578125" customWidth="1"/>
    <col min="3340" max="3340" width="26.85546875" customWidth="1"/>
    <col min="3585" max="3585" width="3.7109375" customWidth="1"/>
    <col min="3586" max="3586" width="18.5703125" customWidth="1"/>
    <col min="3587" max="3587" width="35" customWidth="1"/>
    <col min="3588" max="3588" width="34.5703125" customWidth="1"/>
    <col min="3589" max="3589" width="37.140625" customWidth="1"/>
    <col min="3590" max="3591" width="18" customWidth="1"/>
    <col min="3592" max="3592" width="15.7109375" customWidth="1"/>
    <col min="3593" max="3593" width="17.85546875" customWidth="1"/>
    <col min="3594" max="3594" width="20" customWidth="1"/>
    <col min="3595" max="3595" width="27.42578125" customWidth="1"/>
    <col min="3596" max="3596" width="26.85546875" customWidth="1"/>
    <col min="3841" max="3841" width="3.7109375" customWidth="1"/>
    <col min="3842" max="3842" width="18.5703125" customWidth="1"/>
    <col min="3843" max="3843" width="35" customWidth="1"/>
    <col min="3844" max="3844" width="34.5703125" customWidth="1"/>
    <col min="3845" max="3845" width="37.140625" customWidth="1"/>
    <col min="3846" max="3847" width="18" customWidth="1"/>
    <col min="3848" max="3848" width="15.7109375" customWidth="1"/>
    <col min="3849" max="3849" width="17.85546875" customWidth="1"/>
    <col min="3850" max="3850" width="20" customWidth="1"/>
    <col min="3851" max="3851" width="27.42578125" customWidth="1"/>
    <col min="3852" max="3852" width="26.85546875" customWidth="1"/>
    <col min="4097" max="4097" width="3.7109375" customWidth="1"/>
    <col min="4098" max="4098" width="18.5703125" customWidth="1"/>
    <col min="4099" max="4099" width="35" customWidth="1"/>
    <col min="4100" max="4100" width="34.5703125" customWidth="1"/>
    <col min="4101" max="4101" width="37.140625" customWidth="1"/>
    <col min="4102" max="4103" width="18" customWidth="1"/>
    <col min="4104" max="4104" width="15.7109375" customWidth="1"/>
    <col min="4105" max="4105" width="17.85546875" customWidth="1"/>
    <col min="4106" max="4106" width="20" customWidth="1"/>
    <col min="4107" max="4107" width="27.42578125" customWidth="1"/>
    <col min="4108" max="4108" width="26.85546875" customWidth="1"/>
    <col min="4353" max="4353" width="3.7109375" customWidth="1"/>
    <col min="4354" max="4354" width="18.5703125" customWidth="1"/>
    <col min="4355" max="4355" width="35" customWidth="1"/>
    <col min="4356" max="4356" width="34.5703125" customWidth="1"/>
    <col min="4357" max="4357" width="37.140625" customWidth="1"/>
    <col min="4358" max="4359" width="18" customWidth="1"/>
    <col min="4360" max="4360" width="15.7109375" customWidth="1"/>
    <col min="4361" max="4361" width="17.85546875" customWidth="1"/>
    <col min="4362" max="4362" width="20" customWidth="1"/>
    <col min="4363" max="4363" width="27.42578125" customWidth="1"/>
    <col min="4364" max="4364" width="26.85546875" customWidth="1"/>
    <col min="4609" max="4609" width="3.7109375" customWidth="1"/>
    <col min="4610" max="4610" width="18.5703125" customWidth="1"/>
    <col min="4611" max="4611" width="35" customWidth="1"/>
    <col min="4612" max="4612" width="34.5703125" customWidth="1"/>
    <col min="4613" max="4613" width="37.140625" customWidth="1"/>
    <col min="4614" max="4615" width="18" customWidth="1"/>
    <col min="4616" max="4616" width="15.7109375" customWidth="1"/>
    <col min="4617" max="4617" width="17.85546875" customWidth="1"/>
    <col min="4618" max="4618" width="20" customWidth="1"/>
    <col min="4619" max="4619" width="27.42578125" customWidth="1"/>
    <col min="4620" max="4620" width="26.85546875" customWidth="1"/>
    <col min="4865" max="4865" width="3.7109375" customWidth="1"/>
    <col min="4866" max="4866" width="18.5703125" customWidth="1"/>
    <col min="4867" max="4867" width="35" customWidth="1"/>
    <col min="4868" max="4868" width="34.5703125" customWidth="1"/>
    <col min="4869" max="4869" width="37.140625" customWidth="1"/>
    <col min="4870" max="4871" width="18" customWidth="1"/>
    <col min="4872" max="4872" width="15.7109375" customWidth="1"/>
    <col min="4873" max="4873" width="17.85546875" customWidth="1"/>
    <col min="4874" max="4874" width="20" customWidth="1"/>
    <col min="4875" max="4875" width="27.42578125" customWidth="1"/>
    <col min="4876" max="4876" width="26.85546875" customWidth="1"/>
    <col min="5121" max="5121" width="3.7109375" customWidth="1"/>
    <col min="5122" max="5122" width="18.5703125" customWidth="1"/>
    <col min="5123" max="5123" width="35" customWidth="1"/>
    <col min="5124" max="5124" width="34.5703125" customWidth="1"/>
    <col min="5125" max="5125" width="37.140625" customWidth="1"/>
    <col min="5126" max="5127" width="18" customWidth="1"/>
    <col min="5128" max="5128" width="15.7109375" customWidth="1"/>
    <col min="5129" max="5129" width="17.85546875" customWidth="1"/>
    <col min="5130" max="5130" width="20" customWidth="1"/>
    <col min="5131" max="5131" width="27.42578125" customWidth="1"/>
    <col min="5132" max="5132" width="26.85546875" customWidth="1"/>
    <col min="5377" max="5377" width="3.7109375" customWidth="1"/>
    <col min="5378" max="5378" width="18.5703125" customWidth="1"/>
    <col min="5379" max="5379" width="35" customWidth="1"/>
    <col min="5380" max="5380" width="34.5703125" customWidth="1"/>
    <col min="5381" max="5381" width="37.140625" customWidth="1"/>
    <col min="5382" max="5383" width="18" customWidth="1"/>
    <col min="5384" max="5384" width="15.7109375" customWidth="1"/>
    <col min="5385" max="5385" width="17.85546875" customWidth="1"/>
    <col min="5386" max="5386" width="20" customWidth="1"/>
    <col min="5387" max="5387" width="27.42578125" customWidth="1"/>
    <col min="5388" max="5388" width="26.85546875" customWidth="1"/>
    <col min="5633" max="5633" width="3.7109375" customWidth="1"/>
    <col min="5634" max="5634" width="18.5703125" customWidth="1"/>
    <col min="5635" max="5635" width="35" customWidth="1"/>
    <col min="5636" max="5636" width="34.5703125" customWidth="1"/>
    <col min="5637" max="5637" width="37.140625" customWidth="1"/>
    <col min="5638" max="5639" width="18" customWidth="1"/>
    <col min="5640" max="5640" width="15.7109375" customWidth="1"/>
    <col min="5641" max="5641" width="17.85546875" customWidth="1"/>
    <col min="5642" max="5642" width="20" customWidth="1"/>
    <col min="5643" max="5643" width="27.42578125" customWidth="1"/>
    <col min="5644" max="5644" width="26.85546875" customWidth="1"/>
    <col min="5889" max="5889" width="3.7109375" customWidth="1"/>
    <col min="5890" max="5890" width="18.5703125" customWidth="1"/>
    <col min="5891" max="5891" width="35" customWidth="1"/>
    <col min="5892" max="5892" width="34.5703125" customWidth="1"/>
    <col min="5893" max="5893" width="37.140625" customWidth="1"/>
    <col min="5894" max="5895" width="18" customWidth="1"/>
    <col min="5896" max="5896" width="15.7109375" customWidth="1"/>
    <col min="5897" max="5897" width="17.85546875" customWidth="1"/>
    <col min="5898" max="5898" width="20" customWidth="1"/>
    <col min="5899" max="5899" width="27.42578125" customWidth="1"/>
    <col min="5900" max="5900" width="26.85546875" customWidth="1"/>
    <col min="6145" max="6145" width="3.7109375" customWidth="1"/>
    <col min="6146" max="6146" width="18.5703125" customWidth="1"/>
    <col min="6147" max="6147" width="35" customWidth="1"/>
    <col min="6148" max="6148" width="34.5703125" customWidth="1"/>
    <col min="6149" max="6149" width="37.140625" customWidth="1"/>
    <col min="6150" max="6151" width="18" customWidth="1"/>
    <col min="6152" max="6152" width="15.7109375" customWidth="1"/>
    <col min="6153" max="6153" width="17.85546875" customWidth="1"/>
    <col min="6154" max="6154" width="20" customWidth="1"/>
    <col min="6155" max="6155" width="27.42578125" customWidth="1"/>
    <col min="6156" max="6156" width="26.85546875" customWidth="1"/>
    <col min="6401" max="6401" width="3.7109375" customWidth="1"/>
    <col min="6402" max="6402" width="18.5703125" customWidth="1"/>
    <col min="6403" max="6403" width="35" customWidth="1"/>
    <col min="6404" max="6404" width="34.5703125" customWidth="1"/>
    <col min="6405" max="6405" width="37.140625" customWidth="1"/>
    <col min="6406" max="6407" width="18" customWidth="1"/>
    <col min="6408" max="6408" width="15.7109375" customWidth="1"/>
    <col min="6409" max="6409" width="17.85546875" customWidth="1"/>
    <col min="6410" max="6410" width="20" customWidth="1"/>
    <col min="6411" max="6411" width="27.42578125" customWidth="1"/>
    <col min="6412" max="6412" width="26.85546875" customWidth="1"/>
    <col min="6657" max="6657" width="3.7109375" customWidth="1"/>
    <col min="6658" max="6658" width="18.5703125" customWidth="1"/>
    <col min="6659" max="6659" width="35" customWidth="1"/>
    <col min="6660" max="6660" width="34.5703125" customWidth="1"/>
    <col min="6661" max="6661" width="37.140625" customWidth="1"/>
    <col min="6662" max="6663" width="18" customWidth="1"/>
    <col min="6664" max="6664" width="15.7109375" customWidth="1"/>
    <col min="6665" max="6665" width="17.85546875" customWidth="1"/>
    <col min="6666" max="6666" width="20" customWidth="1"/>
    <col min="6667" max="6667" width="27.42578125" customWidth="1"/>
    <col min="6668" max="6668" width="26.85546875" customWidth="1"/>
    <col min="6913" max="6913" width="3.7109375" customWidth="1"/>
    <col min="6914" max="6914" width="18.5703125" customWidth="1"/>
    <col min="6915" max="6915" width="35" customWidth="1"/>
    <col min="6916" max="6916" width="34.5703125" customWidth="1"/>
    <col min="6917" max="6917" width="37.140625" customWidth="1"/>
    <col min="6918" max="6919" width="18" customWidth="1"/>
    <col min="6920" max="6920" width="15.7109375" customWidth="1"/>
    <col min="6921" max="6921" width="17.85546875" customWidth="1"/>
    <col min="6922" max="6922" width="20" customWidth="1"/>
    <col min="6923" max="6923" width="27.42578125" customWidth="1"/>
    <col min="6924" max="6924" width="26.85546875" customWidth="1"/>
    <col min="7169" max="7169" width="3.7109375" customWidth="1"/>
    <col min="7170" max="7170" width="18.5703125" customWidth="1"/>
    <col min="7171" max="7171" width="35" customWidth="1"/>
    <col min="7172" max="7172" width="34.5703125" customWidth="1"/>
    <col min="7173" max="7173" width="37.140625" customWidth="1"/>
    <col min="7174" max="7175" width="18" customWidth="1"/>
    <col min="7176" max="7176" width="15.7109375" customWidth="1"/>
    <col min="7177" max="7177" width="17.85546875" customWidth="1"/>
    <col min="7178" max="7178" width="20" customWidth="1"/>
    <col min="7179" max="7179" width="27.42578125" customWidth="1"/>
    <col min="7180" max="7180" width="26.85546875" customWidth="1"/>
    <col min="7425" max="7425" width="3.7109375" customWidth="1"/>
    <col min="7426" max="7426" width="18.5703125" customWidth="1"/>
    <col min="7427" max="7427" width="35" customWidth="1"/>
    <col min="7428" max="7428" width="34.5703125" customWidth="1"/>
    <col min="7429" max="7429" width="37.140625" customWidth="1"/>
    <col min="7430" max="7431" width="18" customWidth="1"/>
    <col min="7432" max="7432" width="15.7109375" customWidth="1"/>
    <col min="7433" max="7433" width="17.85546875" customWidth="1"/>
    <col min="7434" max="7434" width="20" customWidth="1"/>
    <col min="7435" max="7435" width="27.42578125" customWidth="1"/>
    <col min="7436" max="7436" width="26.85546875" customWidth="1"/>
    <col min="7681" max="7681" width="3.7109375" customWidth="1"/>
    <col min="7682" max="7682" width="18.5703125" customWidth="1"/>
    <col min="7683" max="7683" width="35" customWidth="1"/>
    <col min="7684" max="7684" width="34.5703125" customWidth="1"/>
    <col min="7685" max="7685" width="37.140625" customWidth="1"/>
    <col min="7686" max="7687" width="18" customWidth="1"/>
    <col min="7688" max="7688" width="15.7109375" customWidth="1"/>
    <col min="7689" max="7689" width="17.85546875" customWidth="1"/>
    <col min="7690" max="7690" width="20" customWidth="1"/>
    <col min="7691" max="7691" width="27.42578125" customWidth="1"/>
    <col min="7692" max="7692" width="26.85546875" customWidth="1"/>
    <col min="7937" max="7937" width="3.7109375" customWidth="1"/>
    <col min="7938" max="7938" width="18.5703125" customWidth="1"/>
    <col min="7939" max="7939" width="35" customWidth="1"/>
    <col min="7940" max="7940" width="34.5703125" customWidth="1"/>
    <col min="7941" max="7941" width="37.140625" customWidth="1"/>
    <col min="7942" max="7943" width="18" customWidth="1"/>
    <col min="7944" max="7944" width="15.7109375" customWidth="1"/>
    <col min="7945" max="7945" width="17.85546875" customWidth="1"/>
    <col min="7946" max="7946" width="20" customWidth="1"/>
    <col min="7947" max="7947" width="27.42578125" customWidth="1"/>
    <col min="7948" max="7948" width="26.85546875" customWidth="1"/>
    <col min="8193" max="8193" width="3.7109375" customWidth="1"/>
    <col min="8194" max="8194" width="18.5703125" customWidth="1"/>
    <col min="8195" max="8195" width="35" customWidth="1"/>
    <col min="8196" max="8196" width="34.5703125" customWidth="1"/>
    <col min="8197" max="8197" width="37.140625" customWidth="1"/>
    <col min="8198" max="8199" width="18" customWidth="1"/>
    <col min="8200" max="8200" width="15.7109375" customWidth="1"/>
    <col min="8201" max="8201" width="17.85546875" customWidth="1"/>
    <col min="8202" max="8202" width="20" customWidth="1"/>
    <col min="8203" max="8203" width="27.42578125" customWidth="1"/>
    <col min="8204" max="8204" width="26.85546875" customWidth="1"/>
    <col min="8449" max="8449" width="3.7109375" customWidth="1"/>
    <col min="8450" max="8450" width="18.5703125" customWidth="1"/>
    <col min="8451" max="8451" width="35" customWidth="1"/>
    <col min="8452" max="8452" width="34.5703125" customWidth="1"/>
    <col min="8453" max="8453" width="37.140625" customWidth="1"/>
    <col min="8454" max="8455" width="18" customWidth="1"/>
    <col min="8456" max="8456" width="15.7109375" customWidth="1"/>
    <col min="8457" max="8457" width="17.85546875" customWidth="1"/>
    <col min="8458" max="8458" width="20" customWidth="1"/>
    <col min="8459" max="8459" width="27.42578125" customWidth="1"/>
    <col min="8460" max="8460" width="26.85546875" customWidth="1"/>
    <col min="8705" max="8705" width="3.7109375" customWidth="1"/>
    <col min="8706" max="8706" width="18.5703125" customWidth="1"/>
    <col min="8707" max="8707" width="35" customWidth="1"/>
    <col min="8708" max="8708" width="34.5703125" customWidth="1"/>
    <col min="8709" max="8709" width="37.140625" customWidth="1"/>
    <col min="8710" max="8711" width="18" customWidth="1"/>
    <col min="8712" max="8712" width="15.7109375" customWidth="1"/>
    <col min="8713" max="8713" width="17.85546875" customWidth="1"/>
    <col min="8714" max="8714" width="20" customWidth="1"/>
    <col min="8715" max="8715" width="27.42578125" customWidth="1"/>
    <col min="8716" max="8716" width="26.85546875" customWidth="1"/>
    <col min="8961" max="8961" width="3.7109375" customWidth="1"/>
    <col min="8962" max="8962" width="18.5703125" customWidth="1"/>
    <col min="8963" max="8963" width="35" customWidth="1"/>
    <col min="8964" max="8964" width="34.5703125" customWidth="1"/>
    <col min="8965" max="8965" width="37.140625" customWidth="1"/>
    <col min="8966" max="8967" width="18" customWidth="1"/>
    <col min="8968" max="8968" width="15.7109375" customWidth="1"/>
    <col min="8969" max="8969" width="17.85546875" customWidth="1"/>
    <col min="8970" max="8970" width="20" customWidth="1"/>
    <col min="8971" max="8971" width="27.42578125" customWidth="1"/>
    <col min="8972" max="8972" width="26.85546875" customWidth="1"/>
    <col min="9217" max="9217" width="3.7109375" customWidth="1"/>
    <col min="9218" max="9218" width="18.5703125" customWidth="1"/>
    <col min="9219" max="9219" width="35" customWidth="1"/>
    <col min="9220" max="9220" width="34.5703125" customWidth="1"/>
    <col min="9221" max="9221" width="37.140625" customWidth="1"/>
    <col min="9222" max="9223" width="18" customWidth="1"/>
    <col min="9224" max="9224" width="15.7109375" customWidth="1"/>
    <col min="9225" max="9225" width="17.85546875" customWidth="1"/>
    <col min="9226" max="9226" width="20" customWidth="1"/>
    <col min="9227" max="9227" width="27.42578125" customWidth="1"/>
    <col min="9228" max="9228" width="26.85546875" customWidth="1"/>
    <col min="9473" max="9473" width="3.7109375" customWidth="1"/>
    <col min="9474" max="9474" width="18.5703125" customWidth="1"/>
    <col min="9475" max="9475" width="35" customWidth="1"/>
    <col min="9476" max="9476" width="34.5703125" customWidth="1"/>
    <col min="9477" max="9477" width="37.140625" customWidth="1"/>
    <col min="9478" max="9479" width="18" customWidth="1"/>
    <col min="9480" max="9480" width="15.7109375" customWidth="1"/>
    <col min="9481" max="9481" width="17.85546875" customWidth="1"/>
    <col min="9482" max="9482" width="20" customWidth="1"/>
    <col min="9483" max="9483" width="27.42578125" customWidth="1"/>
    <col min="9484" max="9484" width="26.85546875" customWidth="1"/>
    <col min="9729" max="9729" width="3.7109375" customWidth="1"/>
    <col min="9730" max="9730" width="18.5703125" customWidth="1"/>
    <col min="9731" max="9731" width="35" customWidth="1"/>
    <col min="9732" max="9732" width="34.5703125" customWidth="1"/>
    <col min="9733" max="9733" width="37.140625" customWidth="1"/>
    <col min="9734" max="9735" width="18" customWidth="1"/>
    <col min="9736" max="9736" width="15.7109375" customWidth="1"/>
    <col min="9737" max="9737" width="17.85546875" customWidth="1"/>
    <col min="9738" max="9738" width="20" customWidth="1"/>
    <col min="9739" max="9739" width="27.42578125" customWidth="1"/>
    <col min="9740" max="9740" width="26.85546875" customWidth="1"/>
    <col min="9985" max="9985" width="3.7109375" customWidth="1"/>
    <col min="9986" max="9986" width="18.5703125" customWidth="1"/>
    <col min="9987" max="9987" width="35" customWidth="1"/>
    <col min="9988" max="9988" width="34.5703125" customWidth="1"/>
    <col min="9989" max="9989" width="37.140625" customWidth="1"/>
    <col min="9990" max="9991" width="18" customWidth="1"/>
    <col min="9992" max="9992" width="15.7109375" customWidth="1"/>
    <col min="9993" max="9993" width="17.85546875" customWidth="1"/>
    <col min="9994" max="9994" width="20" customWidth="1"/>
    <col min="9995" max="9995" width="27.42578125" customWidth="1"/>
    <col min="9996" max="9996" width="26.85546875" customWidth="1"/>
    <col min="10241" max="10241" width="3.7109375" customWidth="1"/>
    <col min="10242" max="10242" width="18.5703125" customWidth="1"/>
    <col min="10243" max="10243" width="35" customWidth="1"/>
    <col min="10244" max="10244" width="34.5703125" customWidth="1"/>
    <col min="10245" max="10245" width="37.140625" customWidth="1"/>
    <col min="10246" max="10247" width="18" customWidth="1"/>
    <col min="10248" max="10248" width="15.7109375" customWidth="1"/>
    <col min="10249" max="10249" width="17.85546875" customWidth="1"/>
    <col min="10250" max="10250" width="20" customWidth="1"/>
    <col min="10251" max="10251" width="27.42578125" customWidth="1"/>
    <col min="10252" max="10252" width="26.85546875" customWidth="1"/>
    <col min="10497" max="10497" width="3.7109375" customWidth="1"/>
    <col min="10498" max="10498" width="18.5703125" customWidth="1"/>
    <col min="10499" max="10499" width="35" customWidth="1"/>
    <col min="10500" max="10500" width="34.5703125" customWidth="1"/>
    <col min="10501" max="10501" width="37.140625" customWidth="1"/>
    <col min="10502" max="10503" width="18" customWidth="1"/>
    <col min="10504" max="10504" width="15.7109375" customWidth="1"/>
    <col min="10505" max="10505" width="17.85546875" customWidth="1"/>
    <col min="10506" max="10506" width="20" customWidth="1"/>
    <col min="10507" max="10507" width="27.42578125" customWidth="1"/>
    <col min="10508" max="10508" width="26.85546875" customWidth="1"/>
    <col min="10753" max="10753" width="3.7109375" customWidth="1"/>
    <col min="10754" max="10754" width="18.5703125" customWidth="1"/>
    <col min="10755" max="10755" width="35" customWidth="1"/>
    <col min="10756" max="10756" width="34.5703125" customWidth="1"/>
    <col min="10757" max="10757" width="37.140625" customWidth="1"/>
    <col min="10758" max="10759" width="18" customWidth="1"/>
    <col min="10760" max="10760" width="15.7109375" customWidth="1"/>
    <col min="10761" max="10761" width="17.85546875" customWidth="1"/>
    <col min="10762" max="10762" width="20" customWidth="1"/>
    <col min="10763" max="10763" width="27.42578125" customWidth="1"/>
    <col min="10764" max="10764" width="26.85546875" customWidth="1"/>
    <col min="11009" max="11009" width="3.7109375" customWidth="1"/>
    <col min="11010" max="11010" width="18.5703125" customWidth="1"/>
    <col min="11011" max="11011" width="35" customWidth="1"/>
    <col min="11012" max="11012" width="34.5703125" customWidth="1"/>
    <col min="11013" max="11013" width="37.140625" customWidth="1"/>
    <col min="11014" max="11015" width="18" customWidth="1"/>
    <col min="11016" max="11016" width="15.7109375" customWidth="1"/>
    <col min="11017" max="11017" width="17.85546875" customWidth="1"/>
    <col min="11018" max="11018" width="20" customWidth="1"/>
    <col min="11019" max="11019" width="27.42578125" customWidth="1"/>
    <col min="11020" max="11020" width="26.85546875" customWidth="1"/>
    <col min="11265" max="11265" width="3.7109375" customWidth="1"/>
    <col min="11266" max="11266" width="18.5703125" customWidth="1"/>
    <col min="11267" max="11267" width="35" customWidth="1"/>
    <col min="11268" max="11268" width="34.5703125" customWidth="1"/>
    <col min="11269" max="11269" width="37.140625" customWidth="1"/>
    <col min="11270" max="11271" width="18" customWidth="1"/>
    <col min="11272" max="11272" width="15.7109375" customWidth="1"/>
    <col min="11273" max="11273" width="17.85546875" customWidth="1"/>
    <col min="11274" max="11274" width="20" customWidth="1"/>
    <col min="11275" max="11275" width="27.42578125" customWidth="1"/>
    <col min="11276" max="11276" width="26.85546875" customWidth="1"/>
    <col min="11521" max="11521" width="3.7109375" customWidth="1"/>
    <col min="11522" max="11522" width="18.5703125" customWidth="1"/>
    <col min="11523" max="11523" width="35" customWidth="1"/>
    <col min="11524" max="11524" width="34.5703125" customWidth="1"/>
    <col min="11525" max="11525" width="37.140625" customWidth="1"/>
    <col min="11526" max="11527" width="18" customWidth="1"/>
    <col min="11528" max="11528" width="15.7109375" customWidth="1"/>
    <col min="11529" max="11529" width="17.85546875" customWidth="1"/>
    <col min="11530" max="11530" width="20" customWidth="1"/>
    <col min="11531" max="11531" width="27.42578125" customWidth="1"/>
    <col min="11532" max="11532" width="26.85546875" customWidth="1"/>
    <col min="11777" max="11777" width="3.7109375" customWidth="1"/>
    <col min="11778" max="11778" width="18.5703125" customWidth="1"/>
    <col min="11779" max="11779" width="35" customWidth="1"/>
    <col min="11780" max="11780" width="34.5703125" customWidth="1"/>
    <col min="11781" max="11781" width="37.140625" customWidth="1"/>
    <col min="11782" max="11783" width="18" customWidth="1"/>
    <col min="11784" max="11784" width="15.7109375" customWidth="1"/>
    <col min="11785" max="11785" width="17.85546875" customWidth="1"/>
    <col min="11786" max="11786" width="20" customWidth="1"/>
    <col min="11787" max="11787" width="27.42578125" customWidth="1"/>
    <col min="11788" max="11788" width="26.85546875" customWidth="1"/>
    <col min="12033" max="12033" width="3.7109375" customWidth="1"/>
    <col min="12034" max="12034" width="18.5703125" customWidth="1"/>
    <col min="12035" max="12035" width="35" customWidth="1"/>
    <col min="12036" max="12036" width="34.5703125" customWidth="1"/>
    <col min="12037" max="12037" width="37.140625" customWidth="1"/>
    <col min="12038" max="12039" width="18" customWidth="1"/>
    <col min="12040" max="12040" width="15.7109375" customWidth="1"/>
    <col min="12041" max="12041" width="17.85546875" customWidth="1"/>
    <col min="12042" max="12042" width="20" customWidth="1"/>
    <col min="12043" max="12043" width="27.42578125" customWidth="1"/>
    <col min="12044" max="12044" width="26.85546875" customWidth="1"/>
    <col min="12289" max="12289" width="3.7109375" customWidth="1"/>
    <col min="12290" max="12290" width="18.5703125" customWidth="1"/>
    <col min="12291" max="12291" width="35" customWidth="1"/>
    <col min="12292" max="12292" width="34.5703125" customWidth="1"/>
    <col min="12293" max="12293" width="37.140625" customWidth="1"/>
    <col min="12294" max="12295" width="18" customWidth="1"/>
    <col min="12296" max="12296" width="15.7109375" customWidth="1"/>
    <col min="12297" max="12297" width="17.85546875" customWidth="1"/>
    <col min="12298" max="12298" width="20" customWidth="1"/>
    <col min="12299" max="12299" width="27.42578125" customWidth="1"/>
    <col min="12300" max="12300" width="26.85546875" customWidth="1"/>
    <col min="12545" max="12545" width="3.7109375" customWidth="1"/>
    <col min="12546" max="12546" width="18.5703125" customWidth="1"/>
    <col min="12547" max="12547" width="35" customWidth="1"/>
    <col min="12548" max="12548" width="34.5703125" customWidth="1"/>
    <col min="12549" max="12549" width="37.140625" customWidth="1"/>
    <col min="12550" max="12551" width="18" customWidth="1"/>
    <col min="12552" max="12552" width="15.7109375" customWidth="1"/>
    <col min="12553" max="12553" width="17.85546875" customWidth="1"/>
    <col min="12554" max="12554" width="20" customWidth="1"/>
    <col min="12555" max="12555" width="27.42578125" customWidth="1"/>
    <col min="12556" max="12556" width="26.85546875" customWidth="1"/>
    <col min="12801" max="12801" width="3.7109375" customWidth="1"/>
    <col min="12802" max="12802" width="18.5703125" customWidth="1"/>
    <col min="12803" max="12803" width="35" customWidth="1"/>
    <col min="12804" max="12804" width="34.5703125" customWidth="1"/>
    <col min="12805" max="12805" width="37.140625" customWidth="1"/>
    <col min="12806" max="12807" width="18" customWidth="1"/>
    <col min="12808" max="12808" width="15.7109375" customWidth="1"/>
    <col min="12809" max="12809" width="17.85546875" customWidth="1"/>
    <col min="12810" max="12810" width="20" customWidth="1"/>
    <col min="12811" max="12811" width="27.42578125" customWidth="1"/>
    <col min="12812" max="12812" width="26.85546875" customWidth="1"/>
    <col min="13057" max="13057" width="3.7109375" customWidth="1"/>
    <col min="13058" max="13058" width="18.5703125" customWidth="1"/>
    <col min="13059" max="13059" width="35" customWidth="1"/>
    <col min="13060" max="13060" width="34.5703125" customWidth="1"/>
    <col min="13061" max="13061" width="37.140625" customWidth="1"/>
    <col min="13062" max="13063" width="18" customWidth="1"/>
    <col min="13064" max="13064" width="15.7109375" customWidth="1"/>
    <col min="13065" max="13065" width="17.85546875" customWidth="1"/>
    <col min="13066" max="13066" width="20" customWidth="1"/>
    <col min="13067" max="13067" width="27.42578125" customWidth="1"/>
    <col min="13068" max="13068" width="26.85546875" customWidth="1"/>
    <col min="13313" max="13313" width="3.7109375" customWidth="1"/>
    <col min="13314" max="13314" width="18.5703125" customWidth="1"/>
    <col min="13315" max="13315" width="35" customWidth="1"/>
    <col min="13316" max="13316" width="34.5703125" customWidth="1"/>
    <col min="13317" max="13317" width="37.140625" customWidth="1"/>
    <col min="13318" max="13319" width="18" customWidth="1"/>
    <col min="13320" max="13320" width="15.7109375" customWidth="1"/>
    <col min="13321" max="13321" width="17.85546875" customWidth="1"/>
    <col min="13322" max="13322" width="20" customWidth="1"/>
    <col min="13323" max="13323" width="27.42578125" customWidth="1"/>
    <col min="13324" max="13324" width="26.85546875" customWidth="1"/>
    <col min="13569" max="13569" width="3.7109375" customWidth="1"/>
    <col min="13570" max="13570" width="18.5703125" customWidth="1"/>
    <col min="13571" max="13571" width="35" customWidth="1"/>
    <col min="13572" max="13572" width="34.5703125" customWidth="1"/>
    <col min="13573" max="13573" width="37.140625" customWidth="1"/>
    <col min="13574" max="13575" width="18" customWidth="1"/>
    <col min="13576" max="13576" width="15.7109375" customWidth="1"/>
    <col min="13577" max="13577" width="17.85546875" customWidth="1"/>
    <col min="13578" max="13578" width="20" customWidth="1"/>
    <col min="13579" max="13579" width="27.42578125" customWidth="1"/>
    <col min="13580" max="13580" width="26.85546875" customWidth="1"/>
    <col min="13825" max="13825" width="3.7109375" customWidth="1"/>
    <col min="13826" max="13826" width="18.5703125" customWidth="1"/>
    <col min="13827" max="13827" width="35" customWidth="1"/>
    <col min="13828" max="13828" width="34.5703125" customWidth="1"/>
    <col min="13829" max="13829" width="37.140625" customWidth="1"/>
    <col min="13830" max="13831" width="18" customWidth="1"/>
    <col min="13832" max="13832" width="15.7109375" customWidth="1"/>
    <col min="13833" max="13833" width="17.85546875" customWidth="1"/>
    <col min="13834" max="13834" width="20" customWidth="1"/>
    <col min="13835" max="13835" width="27.42578125" customWidth="1"/>
    <col min="13836" max="13836" width="26.85546875" customWidth="1"/>
    <col min="14081" max="14081" width="3.7109375" customWidth="1"/>
    <col min="14082" max="14082" width="18.5703125" customWidth="1"/>
    <col min="14083" max="14083" width="35" customWidth="1"/>
    <col min="14084" max="14084" width="34.5703125" customWidth="1"/>
    <col min="14085" max="14085" width="37.140625" customWidth="1"/>
    <col min="14086" max="14087" width="18" customWidth="1"/>
    <col min="14088" max="14088" width="15.7109375" customWidth="1"/>
    <col min="14089" max="14089" width="17.85546875" customWidth="1"/>
    <col min="14090" max="14090" width="20" customWidth="1"/>
    <col min="14091" max="14091" width="27.42578125" customWidth="1"/>
    <col min="14092" max="14092" width="26.85546875" customWidth="1"/>
    <col min="14337" max="14337" width="3.7109375" customWidth="1"/>
    <col min="14338" max="14338" width="18.5703125" customWidth="1"/>
    <col min="14339" max="14339" width="35" customWidth="1"/>
    <col min="14340" max="14340" width="34.5703125" customWidth="1"/>
    <col min="14341" max="14341" width="37.140625" customWidth="1"/>
    <col min="14342" max="14343" width="18" customWidth="1"/>
    <col min="14344" max="14344" width="15.7109375" customWidth="1"/>
    <col min="14345" max="14345" width="17.85546875" customWidth="1"/>
    <col min="14346" max="14346" width="20" customWidth="1"/>
    <col min="14347" max="14347" width="27.42578125" customWidth="1"/>
    <col min="14348" max="14348" width="26.85546875" customWidth="1"/>
    <col min="14593" max="14593" width="3.7109375" customWidth="1"/>
    <col min="14594" max="14594" width="18.5703125" customWidth="1"/>
    <col min="14595" max="14595" width="35" customWidth="1"/>
    <col min="14596" max="14596" width="34.5703125" customWidth="1"/>
    <col min="14597" max="14597" width="37.140625" customWidth="1"/>
    <col min="14598" max="14599" width="18" customWidth="1"/>
    <col min="14600" max="14600" width="15.7109375" customWidth="1"/>
    <col min="14601" max="14601" width="17.85546875" customWidth="1"/>
    <col min="14602" max="14602" width="20" customWidth="1"/>
    <col min="14603" max="14603" width="27.42578125" customWidth="1"/>
    <col min="14604" max="14604" width="26.85546875" customWidth="1"/>
    <col min="14849" max="14849" width="3.7109375" customWidth="1"/>
    <col min="14850" max="14850" width="18.5703125" customWidth="1"/>
    <col min="14851" max="14851" width="35" customWidth="1"/>
    <col min="14852" max="14852" width="34.5703125" customWidth="1"/>
    <col min="14853" max="14853" width="37.140625" customWidth="1"/>
    <col min="14854" max="14855" width="18" customWidth="1"/>
    <col min="14856" max="14856" width="15.7109375" customWidth="1"/>
    <col min="14857" max="14857" width="17.85546875" customWidth="1"/>
    <col min="14858" max="14858" width="20" customWidth="1"/>
    <col min="14859" max="14859" width="27.42578125" customWidth="1"/>
    <col min="14860" max="14860" width="26.85546875" customWidth="1"/>
    <col min="15105" max="15105" width="3.7109375" customWidth="1"/>
    <col min="15106" max="15106" width="18.5703125" customWidth="1"/>
    <col min="15107" max="15107" width="35" customWidth="1"/>
    <col min="15108" max="15108" width="34.5703125" customWidth="1"/>
    <col min="15109" max="15109" width="37.140625" customWidth="1"/>
    <col min="15110" max="15111" width="18" customWidth="1"/>
    <col min="15112" max="15112" width="15.7109375" customWidth="1"/>
    <col min="15113" max="15113" width="17.85546875" customWidth="1"/>
    <col min="15114" max="15114" width="20" customWidth="1"/>
    <col min="15115" max="15115" width="27.42578125" customWidth="1"/>
    <col min="15116" max="15116" width="26.85546875" customWidth="1"/>
    <col min="15361" max="15361" width="3.7109375" customWidth="1"/>
    <col min="15362" max="15362" width="18.5703125" customWidth="1"/>
    <col min="15363" max="15363" width="35" customWidth="1"/>
    <col min="15364" max="15364" width="34.5703125" customWidth="1"/>
    <col min="15365" max="15365" width="37.140625" customWidth="1"/>
    <col min="15366" max="15367" width="18" customWidth="1"/>
    <col min="15368" max="15368" width="15.7109375" customWidth="1"/>
    <col min="15369" max="15369" width="17.85546875" customWidth="1"/>
    <col min="15370" max="15370" width="20" customWidth="1"/>
    <col min="15371" max="15371" width="27.42578125" customWidth="1"/>
    <col min="15372" max="15372" width="26.85546875" customWidth="1"/>
    <col min="15617" max="15617" width="3.7109375" customWidth="1"/>
    <col min="15618" max="15618" width="18.5703125" customWidth="1"/>
    <col min="15619" max="15619" width="35" customWidth="1"/>
    <col min="15620" max="15620" width="34.5703125" customWidth="1"/>
    <col min="15621" max="15621" width="37.140625" customWidth="1"/>
    <col min="15622" max="15623" width="18" customWidth="1"/>
    <col min="15624" max="15624" width="15.7109375" customWidth="1"/>
    <col min="15625" max="15625" width="17.85546875" customWidth="1"/>
    <col min="15626" max="15626" width="20" customWidth="1"/>
    <col min="15627" max="15627" width="27.42578125" customWidth="1"/>
    <col min="15628" max="15628" width="26.85546875" customWidth="1"/>
    <col min="15873" max="15873" width="3.7109375" customWidth="1"/>
    <col min="15874" max="15874" width="18.5703125" customWidth="1"/>
    <col min="15875" max="15875" width="35" customWidth="1"/>
    <col min="15876" max="15876" width="34.5703125" customWidth="1"/>
    <col min="15877" max="15877" width="37.140625" customWidth="1"/>
    <col min="15878" max="15879" width="18" customWidth="1"/>
    <col min="15880" max="15880" width="15.7109375" customWidth="1"/>
    <col min="15881" max="15881" width="17.85546875" customWidth="1"/>
    <col min="15882" max="15882" width="20" customWidth="1"/>
    <col min="15883" max="15883" width="27.42578125" customWidth="1"/>
    <col min="15884" max="15884" width="26.85546875" customWidth="1"/>
    <col min="16129" max="16129" width="3.7109375" customWidth="1"/>
    <col min="16130" max="16130" width="18.5703125" customWidth="1"/>
    <col min="16131" max="16131" width="35" customWidth="1"/>
    <col min="16132" max="16132" width="34.5703125" customWidth="1"/>
    <col min="16133" max="16133" width="37.140625" customWidth="1"/>
    <col min="16134" max="16135" width="18" customWidth="1"/>
    <col min="16136" max="16136" width="15.7109375" customWidth="1"/>
    <col min="16137" max="16137" width="17.85546875" customWidth="1"/>
    <col min="16138" max="16138" width="20" customWidth="1"/>
    <col min="16139" max="16139" width="27.42578125" customWidth="1"/>
    <col min="16140" max="16140" width="26.85546875" customWidth="1"/>
  </cols>
  <sheetData>
    <row r="1" spans="2:14" ht="20.25" customHeight="1" thickBot="1" x14ac:dyDescent="0.3">
      <c r="B1" s="539" t="s">
        <v>0</v>
      </c>
      <c r="C1" s="540"/>
      <c r="D1" s="541" t="s">
        <v>2616</v>
      </c>
      <c r="E1" s="542"/>
      <c r="F1" s="542"/>
      <c r="G1" s="542"/>
      <c r="H1" s="542"/>
      <c r="I1" s="542"/>
      <c r="J1" s="542"/>
      <c r="K1" s="542"/>
      <c r="L1" s="543"/>
    </row>
    <row r="2" spans="2:14" ht="22.5" customHeight="1" thickBot="1" x14ac:dyDescent="0.3">
      <c r="B2" s="539" t="s">
        <v>2</v>
      </c>
      <c r="C2" s="540"/>
      <c r="D2" s="541" t="s">
        <v>2617</v>
      </c>
      <c r="E2" s="542"/>
      <c r="F2" s="542"/>
      <c r="G2" s="542"/>
      <c r="H2" s="542"/>
      <c r="I2" s="542"/>
      <c r="J2" s="542"/>
      <c r="K2" s="542"/>
      <c r="L2" s="543"/>
    </row>
    <row r="3" spans="2:14" ht="33" customHeight="1" thickBot="1" x14ac:dyDescent="0.3">
      <c r="B3" s="539" t="s">
        <v>4</v>
      </c>
      <c r="C3" s="540"/>
      <c r="D3" s="685" t="s">
        <v>2618</v>
      </c>
      <c r="E3" s="686"/>
      <c r="F3" s="686"/>
      <c r="G3" s="686"/>
      <c r="H3" s="686"/>
      <c r="I3" s="686"/>
      <c r="J3" s="686"/>
      <c r="K3" s="686"/>
      <c r="L3" s="687"/>
    </row>
    <row r="4" spans="2:14" ht="30.75" customHeight="1" thickBot="1" x14ac:dyDescent="0.3">
      <c r="B4" s="539" t="s">
        <v>6</v>
      </c>
      <c r="C4" s="540"/>
      <c r="D4" s="685" t="s">
        <v>2619</v>
      </c>
      <c r="E4" s="686"/>
      <c r="F4" s="686"/>
      <c r="G4" s="686"/>
      <c r="H4" s="686"/>
      <c r="I4" s="686"/>
      <c r="J4" s="686"/>
      <c r="K4" s="686"/>
      <c r="L4" s="687"/>
    </row>
    <row r="5" spans="2:14" ht="30" customHeight="1" thickBot="1" x14ac:dyDescent="0.3">
      <c r="B5" s="539" t="s">
        <v>8</v>
      </c>
      <c r="C5" s="540"/>
      <c r="D5" s="541" t="s">
        <v>2620</v>
      </c>
      <c r="E5" s="542"/>
      <c r="F5" s="542"/>
      <c r="G5" s="542"/>
      <c r="H5" s="542"/>
      <c r="I5" s="542"/>
      <c r="J5" s="542"/>
      <c r="K5" s="542"/>
      <c r="L5" s="543"/>
    </row>
    <row r="6" spans="2:14" ht="16.5" thickBot="1" x14ac:dyDescent="0.3">
      <c r="E6" s="21"/>
      <c r="F6" s="21"/>
      <c r="G6" s="21"/>
      <c r="K6" s="21"/>
    </row>
    <row r="7" spans="2:14" x14ac:dyDescent="0.25">
      <c r="B7" s="537"/>
      <c r="C7" s="362" t="s">
        <v>12</v>
      </c>
      <c r="D7" s="538" t="s">
        <v>13</v>
      </c>
      <c r="E7" s="538"/>
      <c r="F7" s="538"/>
      <c r="G7" s="538"/>
      <c r="H7" s="538"/>
      <c r="I7" s="2" t="s">
        <v>14</v>
      </c>
      <c r="J7" s="2" t="s">
        <v>1032</v>
      </c>
      <c r="K7" s="362" t="s">
        <v>15</v>
      </c>
      <c r="L7" s="538" t="s">
        <v>16</v>
      </c>
    </row>
    <row r="8" spans="2:14" ht="32.25" thickBot="1" x14ac:dyDescent="0.3">
      <c r="B8" s="537"/>
      <c r="C8" s="361" t="s">
        <v>17</v>
      </c>
      <c r="D8" s="361" t="s">
        <v>18</v>
      </c>
      <c r="E8" s="361" t="s">
        <v>19</v>
      </c>
      <c r="F8" s="361" t="s">
        <v>1390</v>
      </c>
      <c r="G8" s="361" t="s">
        <v>1391</v>
      </c>
      <c r="H8" s="361" t="s">
        <v>21</v>
      </c>
      <c r="I8" s="5" t="s">
        <v>22</v>
      </c>
      <c r="J8" s="5">
        <v>2017</v>
      </c>
      <c r="K8" s="361" t="s">
        <v>23</v>
      </c>
      <c r="L8" s="553"/>
    </row>
    <row r="9" spans="2:14" thickTop="1" x14ac:dyDescent="0.25">
      <c r="B9" s="368" t="s">
        <v>24</v>
      </c>
      <c r="C9" s="705" t="s">
        <v>2621</v>
      </c>
      <c r="D9" s="682" t="s">
        <v>2622</v>
      </c>
      <c r="E9" s="682" t="s">
        <v>2623</v>
      </c>
      <c r="F9" s="682" t="s">
        <v>28</v>
      </c>
      <c r="G9" s="682" t="s">
        <v>2624</v>
      </c>
      <c r="H9" s="682" t="s">
        <v>29</v>
      </c>
      <c r="I9" s="695" t="s">
        <v>2625</v>
      </c>
      <c r="J9" s="758" t="s">
        <v>2626</v>
      </c>
      <c r="K9" s="802" t="s">
        <v>2627</v>
      </c>
      <c r="L9" s="698"/>
    </row>
    <row r="10" spans="2:14" ht="28.5" customHeight="1" x14ac:dyDescent="0.25">
      <c r="B10" s="363"/>
      <c r="C10" s="706"/>
      <c r="D10" s="683"/>
      <c r="E10" s="683"/>
      <c r="F10" s="683"/>
      <c r="G10" s="683"/>
      <c r="H10" s="683"/>
      <c r="I10" s="696"/>
      <c r="J10" s="759"/>
      <c r="K10" s="803"/>
      <c r="L10" s="699"/>
    </row>
    <row r="11" spans="2:14" ht="204.75" customHeight="1" x14ac:dyDescent="0.25">
      <c r="B11" s="363"/>
      <c r="C11" s="707"/>
      <c r="D11" s="684"/>
      <c r="E11" s="684"/>
      <c r="F11" s="684"/>
      <c r="G11" s="684"/>
      <c r="H11" s="684"/>
      <c r="I11" s="697"/>
      <c r="J11" s="760"/>
      <c r="K11" s="804"/>
      <c r="L11" s="700"/>
    </row>
    <row r="12" spans="2:14" ht="74.25" customHeight="1" x14ac:dyDescent="0.25">
      <c r="B12" s="577" t="s">
        <v>34</v>
      </c>
      <c r="C12" s="682" t="s">
        <v>2628</v>
      </c>
      <c r="D12" s="762" t="s">
        <v>2629</v>
      </c>
      <c r="E12" s="762" t="s">
        <v>2629</v>
      </c>
      <c r="F12" s="682" t="s">
        <v>28</v>
      </c>
      <c r="G12" s="682" t="s">
        <v>2624</v>
      </c>
      <c r="H12" s="682" t="s">
        <v>29</v>
      </c>
      <c r="I12" s="695">
        <v>40</v>
      </c>
      <c r="J12" s="758">
        <v>48</v>
      </c>
      <c r="K12" s="802" t="s">
        <v>2630</v>
      </c>
      <c r="L12" s="711" t="s">
        <v>2631</v>
      </c>
    </row>
    <row r="13" spans="2:14" ht="72" customHeight="1" thickBot="1" x14ac:dyDescent="0.3">
      <c r="B13" s="578"/>
      <c r="C13" s="684"/>
      <c r="D13" s="763"/>
      <c r="E13" s="763"/>
      <c r="F13" s="684"/>
      <c r="G13" s="684"/>
      <c r="H13" s="684"/>
      <c r="I13" s="697"/>
      <c r="J13" s="760"/>
      <c r="K13" s="804"/>
      <c r="L13" s="712"/>
    </row>
    <row r="14" spans="2:14" ht="63.75" customHeight="1" x14ac:dyDescent="0.25">
      <c r="B14" s="693" t="s">
        <v>41</v>
      </c>
      <c r="C14" s="415" t="s">
        <v>2632</v>
      </c>
      <c r="D14" s="416" t="s">
        <v>2633</v>
      </c>
      <c r="E14" s="111" t="s">
        <v>2634</v>
      </c>
      <c r="F14" s="12" t="s">
        <v>28</v>
      </c>
      <c r="G14" s="105" t="s">
        <v>2066</v>
      </c>
      <c r="H14" s="122" t="s">
        <v>63</v>
      </c>
      <c r="I14" s="25" t="s">
        <v>2635</v>
      </c>
      <c r="J14" s="25" t="s">
        <v>2635</v>
      </c>
      <c r="K14" s="205" t="s">
        <v>2636</v>
      </c>
      <c r="L14" s="873" t="s">
        <v>2637</v>
      </c>
    </row>
    <row r="15" spans="2:14" ht="57" x14ac:dyDescent="0.25">
      <c r="B15" s="694"/>
      <c r="C15" s="24" t="s">
        <v>2638</v>
      </c>
      <c r="D15" s="10" t="s">
        <v>2639</v>
      </c>
      <c r="E15" s="10" t="s">
        <v>2639</v>
      </c>
      <c r="F15" s="111" t="s">
        <v>28</v>
      </c>
      <c r="G15" s="12" t="s">
        <v>2066</v>
      </c>
      <c r="H15" s="25" t="s">
        <v>63</v>
      </c>
      <c r="I15" s="25">
        <v>144</v>
      </c>
      <c r="J15" s="193">
        <v>144</v>
      </c>
      <c r="K15" s="366" t="s">
        <v>2636</v>
      </c>
      <c r="L15" s="874"/>
    </row>
    <row r="16" spans="2:14" ht="43.5" thickBot="1" x14ac:dyDescent="0.3">
      <c r="B16" s="694"/>
      <c r="C16" s="24" t="s">
        <v>2640</v>
      </c>
      <c r="D16" s="10" t="s">
        <v>2641</v>
      </c>
      <c r="E16" s="10" t="s">
        <v>2641</v>
      </c>
      <c r="F16" s="111" t="s">
        <v>28</v>
      </c>
      <c r="G16" s="12" t="s">
        <v>2066</v>
      </c>
      <c r="H16" s="12" t="s">
        <v>63</v>
      </c>
      <c r="I16" s="25">
        <v>16</v>
      </c>
      <c r="J16" s="193">
        <v>16</v>
      </c>
      <c r="K16" s="109" t="s">
        <v>2636</v>
      </c>
      <c r="L16" s="875"/>
      <c r="N16" s="26"/>
    </row>
    <row r="17" spans="2:12" ht="93" customHeight="1" x14ac:dyDescent="0.25">
      <c r="B17" s="693" t="s">
        <v>59</v>
      </c>
      <c r="C17" s="24" t="s">
        <v>2642</v>
      </c>
      <c r="D17" s="11" t="s">
        <v>2643</v>
      </c>
      <c r="E17" s="23" t="s">
        <v>2644</v>
      </c>
      <c r="F17" s="111" t="s">
        <v>28</v>
      </c>
      <c r="G17" s="12" t="s">
        <v>2645</v>
      </c>
      <c r="H17" s="113" t="s">
        <v>63</v>
      </c>
      <c r="I17" s="25" t="s">
        <v>2646</v>
      </c>
      <c r="J17" s="12" t="s">
        <v>2647</v>
      </c>
      <c r="K17" s="417" t="s">
        <v>2636</v>
      </c>
      <c r="L17" s="418" t="s">
        <v>2648</v>
      </c>
    </row>
    <row r="18" spans="2:12" ht="87" customHeight="1" x14ac:dyDescent="0.25">
      <c r="B18" s="694"/>
      <c r="C18" s="418" t="s">
        <v>2649</v>
      </c>
      <c r="D18" s="11" t="s">
        <v>2650</v>
      </c>
      <c r="E18" s="23" t="s">
        <v>2644</v>
      </c>
      <c r="F18" s="365" t="s">
        <v>28</v>
      </c>
      <c r="G18" s="364" t="s">
        <v>2651</v>
      </c>
      <c r="H18" s="113" t="s">
        <v>63</v>
      </c>
      <c r="I18" s="25" t="s">
        <v>2652</v>
      </c>
      <c r="J18" s="25" t="s">
        <v>2652</v>
      </c>
      <c r="K18" s="109" t="s">
        <v>2636</v>
      </c>
      <c r="L18" s="419" t="s">
        <v>2648</v>
      </c>
    </row>
    <row r="19" spans="2:12" ht="84" customHeight="1" x14ac:dyDescent="0.25">
      <c r="B19" s="694"/>
      <c r="C19" s="11" t="s">
        <v>2653</v>
      </c>
      <c r="D19" s="11" t="s">
        <v>2650</v>
      </c>
      <c r="E19" s="23" t="s">
        <v>2644</v>
      </c>
      <c r="F19" s="365" t="s">
        <v>28</v>
      </c>
      <c r="G19" s="12" t="s">
        <v>2651</v>
      </c>
      <c r="H19" s="113" t="s">
        <v>63</v>
      </c>
      <c r="I19" s="25" t="s">
        <v>2654</v>
      </c>
      <c r="J19" s="25" t="s">
        <v>2652</v>
      </c>
      <c r="K19" s="420" t="s">
        <v>2636</v>
      </c>
      <c r="L19" s="128" t="s">
        <v>2648</v>
      </c>
    </row>
    <row r="20" spans="2:12" ht="54.75" customHeight="1" x14ac:dyDescent="0.25">
      <c r="H20" s="114"/>
      <c r="I20" s="114"/>
      <c r="J20" s="114"/>
    </row>
  </sheetData>
  <mergeCells count="37">
    <mergeCell ref="B17:B19"/>
    <mergeCell ref="H12:H13"/>
    <mergeCell ref="I12:I13"/>
    <mergeCell ref="J12:J13"/>
    <mergeCell ref="K12:K13"/>
    <mergeCell ref="L12:L13"/>
    <mergeCell ref="B14:B16"/>
    <mergeCell ref="L14:L16"/>
    <mergeCell ref="I9:I11"/>
    <mergeCell ref="J9:J11"/>
    <mergeCell ref="K9:K11"/>
    <mergeCell ref="L9:L11"/>
    <mergeCell ref="B12:B13"/>
    <mergeCell ref="C12:C13"/>
    <mergeCell ref="D12:D13"/>
    <mergeCell ref="E12:E13"/>
    <mergeCell ref="F12:F13"/>
    <mergeCell ref="G12:G13"/>
    <mergeCell ref="C9:C11"/>
    <mergeCell ref="D9:D11"/>
    <mergeCell ref="E9:E11"/>
    <mergeCell ref="F9:F11"/>
    <mergeCell ref="G9:G11"/>
    <mergeCell ref="H9:H11"/>
    <mergeCell ref="B4:C4"/>
    <mergeCell ref="D4:L4"/>
    <mergeCell ref="B5:C5"/>
    <mergeCell ref="D5:L5"/>
    <mergeCell ref="B7:B8"/>
    <mergeCell ref="D7:H7"/>
    <mergeCell ref="L7:L8"/>
    <mergeCell ref="B1:C1"/>
    <mergeCell ref="D1:L1"/>
    <mergeCell ref="B2:C2"/>
    <mergeCell ref="D2:L2"/>
    <mergeCell ref="B3:C3"/>
    <mergeCell ref="D3:L3"/>
  </mergeCells>
  <pageMargins left="0.70866141732283472" right="0.70866141732283472" top="0.82677165354330717" bottom="0.74803149606299213" header="0.31496062992125984" footer="0.31496062992125984"/>
  <pageSetup scale="45" fitToHeight="2" orientation="landscape" r:id="rId1"/>
  <headerFooter>
    <oddHeader>&amp;L&amp;G&amp;C&amp;14Matriz de Indicadores para Resultados&amp;R&amp;G</oddHeader>
    <oddFooter>&amp;R&amp;P / &amp;N</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PageLayoutView="70" workbookViewId="0">
      <selection activeCell="B27" sqref="B27:I27"/>
    </sheetView>
  </sheetViews>
  <sheetFormatPr baseColWidth="10" defaultRowHeight="15" x14ac:dyDescent="0.25"/>
  <cols>
    <col min="1" max="1" width="18.42578125" customWidth="1"/>
    <col min="2" max="2" width="33.140625" bestFit="1" customWidth="1"/>
    <col min="3" max="3" width="17.42578125" customWidth="1"/>
    <col min="4" max="4" width="22.140625" customWidth="1"/>
    <col min="5" max="5" width="10" bestFit="1" customWidth="1"/>
    <col min="6" max="6" width="11" bestFit="1" customWidth="1"/>
    <col min="7" max="7" width="11.42578125" bestFit="1" customWidth="1"/>
    <col min="8" max="9" width="14" customWidth="1"/>
    <col min="10" max="10" width="20" customWidth="1"/>
    <col min="11" max="11" width="29" customWidth="1"/>
    <col min="12" max="14" width="7.28515625" customWidth="1"/>
    <col min="257" max="257" width="18.42578125" customWidth="1"/>
    <col min="258" max="258" width="33.140625" bestFit="1" customWidth="1"/>
    <col min="259" max="259" width="17.42578125" customWidth="1"/>
    <col min="260" max="260" width="22.140625" customWidth="1"/>
    <col min="261" max="261" width="10" bestFit="1" customWidth="1"/>
    <col min="262" max="262" width="11" bestFit="1" customWidth="1"/>
    <col min="263" max="263" width="11.42578125" bestFit="1" customWidth="1"/>
    <col min="264" max="265" width="14" customWidth="1"/>
    <col min="266" max="266" width="20" customWidth="1"/>
    <col min="267" max="267" width="29" customWidth="1"/>
    <col min="268" max="270" width="7.28515625" customWidth="1"/>
    <col min="513" max="513" width="18.42578125" customWidth="1"/>
    <col min="514" max="514" width="33.140625" bestFit="1" customWidth="1"/>
    <col min="515" max="515" width="17.42578125" customWidth="1"/>
    <col min="516" max="516" width="22.140625" customWidth="1"/>
    <col min="517" max="517" width="10" bestFit="1" customWidth="1"/>
    <col min="518" max="518" width="11" bestFit="1" customWidth="1"/>
    <col min="519" max="519" width="11.42578125" bestFit="1" customWidth="1"/>
    <col min="520" max="521" width="14" customWidth="1"/>
    <col min="522" max="522" width="20" customWidth="1"/>
    <col min="523" max="523" width="29" customWidth="1"/>
    <col min="524" max="526" width="7.28515625" customWidth="1"/>
    <col min="769" max="769" width="18.42578125" customWidth="1"/>
    <col min="770" max="770" width="33.140625" bestFit="1" customWidth="1"/>
    <col min="771" max="771" width="17.42578125" customWidth="1"/>
    <col min="772" max="772" width="22.140625" customWidth="1"/>
    <col min="773" max="773" width="10" bestFit="1" customWidth="1"/>
    <col min="774" max="774" width="11" bestFit="1" customWidth="1"/>
    <col min="775" max="775" width="11.42578125" bestFit="1" customWidth="1"/>
    <col min="776" max="777" width="14" customWidth="1"/>
    <col min="778" max="778" width="20" customWidth="1"/>
    <col min="779" max="779" width="29" customWidth="1"/>
    <col min="780" max="782" width="7.28515625" customWidth="1"/>
    <col min="1025" max="1025" width="18.42578125" customWidth="1"/>
    <col min="1026" max="1026" width="33.140625" bestFit="1" customWidth="1"/>
    <col min="1027" max="1027" width="17.42578125" customWidth="1"/>
    <col min="1028" max="1028" width="22.140625" customWidth="1"/>
    <col min="1029" max="1029" width="10" bestFit="1" customWidth="1"/>
    <col min="1030" max="1030" width="11" bestFit="1" customWidth="1"/>
    <col min="1031" max="1031" width="11.42578125" bestFit="1" customWidth="1"/>
    <col min="1032" max="1033" width="14" customWidth="1"/>
    <col min="1034" max="1034" width="20" customWidth="1"/>
    <col min="1035" max="1035" width="29" customWidth="1"/>
    <col min="1036" max="1038" width="7.28515625" customWidth="1"/>
    <col min="1281" max="1281" width="18.42578125" customWidth="1"/>
    <col min="1282" max="1282" width="33.140625" bestFit="1" customWidth="1"/>
    <col min="1283" max="1283" width="17.42578125" customWidth="1"/>
    <col min="1284" max="1284" width="22.140625" customWidth="1"/>
    <col min="1285" max="1285" width="10" bestFit="1" customWidth="1"/>
    <col min="1286" max="1286" width="11" bestFit="1" customWidth="1"/>
    <col min="1287" max="1287" width="11.42578125" bestFit="1" customWidth="1"/>
    <col min="1288" max="1289" width="14" customWidth="1"/>
    <col min="1290" max="1290" width="20" customWidth="1"/>
    <col min="1291" max="1291" width="29" customWidth="1"/>
    <col min="1292" max="1294" width="7.28515625" customWidth="1"/>
    <col min="1537" max="1537" width="18.42578125" customWidth="1"/>
    <col min="1538" max="1538" width="33.140625" bestFit="1" customWidth="1"/>
    <col min="1539" max="1539" width="17.42578125" customWidth="1"/>
    <col min="1540" max="1540" width="22.140625" customWidth="1"/>
    <col min="1541" max="1541" width="10" bestFit="1" customWidth="1"/>
    <col min="1542" max="1542" width="11" bestFit="1" customWidth="1"/>
    <col min="1543" max="1543" width="11.42578125" bestFit="1" customWidth="1"/>
    <col min="1544" max="1545" width="14" customWidth="1"/>
    <col min="1546" max="1546" width="20" customWidth="1"/>
    <col min="1547" max="1547" width="29" customWidth="1"/>
    <col min="1548" max="1550" width="7.28515625" customWidth="1"/>
    <col min="1793" max="1793" width="18.42578125" customWidth="1"/>
    <col min="1794" max="1794" width="33.140625" bestFit="1" customWidth="1"/>
    <col min="1795" max="1795" width="17.42578125" customWidth="1"/>
    <col min="1796" max="1796" width="22.140625" customWidth="1"/>
    <col min="1797" max="1797" width="10" bestFit="1" customWidth="1"/>
    <col min="1798" max="1798" width="11" bestFit="1" customWidth="1"/>
    <col min="1799" max="1799" width="11.42578125" bestFit="1" customWidth="1"/>
    <col min="1800" max="1801" width="14" customWidth="1"/>
    <col min="1802" max="1802" width="20" customWidth="1"/>
    <col min="1803" max="1803" width="29" customWidth="1"/>
    <col min="1804" max="1806" width="7.28515625" customWidth="1"/>
    <col min="2049" max="2049" width="18.42578125" customWidth="1"/>
    <col min="2050" max="2050" width="33.140625" bestFit="1" customWidth="1"/>
    <col min="2051" max="2051" width="17.42578125" customWidth="1"/>
    <col min="2052" max="2052" width="22.140625" customWidth="1"/>
    <col min="2053" max="2053" width="10" bestFit="1" customWidth="1"/>
    <col min="2054" max="2054" width="11" bestFit="1" customWidth="1"/>
    <col min="2055" max="2055" width="11.42578125" bestFit="1" customWidth="1"/>
    <col min="2056" max="2057" width="14" customWidth="1"/>
    <col min="2058" max="2058" width="20" customWidth="1"/>
    <col min="2059" max="2059" width="29" customWidth="1"/>
    <col min="2060" max="2062" width="7.28515625" customWidth="1"/>
    <col min="2305" max="2305" width="18.42578125" customWidth="1"/>
    <col min="2306" max="2306" width="33.140625" bestFit="1" customWidth="1"/>
    <col min="2307" max="2307" width="17.42578125" customWidth="1"/>
    <col min="2308" max="2308" width="22.140625" customWidth="1"/>
    <col min="2309" max="2309" width="10" bestFit="1" customWidth="1"/>
    <col min="2310" max="2310" width="11" bestFit="1" customWidth="1"/>
    <col min="2311" max="2311" width="11.42578125" bestFit="1" customWidth="1"/>
    <col min="2312" max="2313" width="14" customWidth="1"/>
    <col min="2314" max="2314" width="20" customWidth="1"/>
    <col min="2315" max="2315" width="29" customWidth="1"/>
    <col min="2316" max="2318" width="7.28515625" customWidth="1"/>
    <col min="2561" max="2561" width="18.42578125" customWidth="1"/>
    <col min="2562" max="2562" width="33.140625" bestFit="1" customWidth="1"/>
    <col min="2563" max="2563" width="17.42578125" customWidth="1"/>
    <col min="2564" max="2564" width="22.140625" customWidth="1"/>
    <col min="2565" max="2565" width="10" bestFit="1" customWidth="1"/>
    <col min="2566" max="2566" width="11" bestFit="1" customWidth="1"/>
    <col min="2567" max="2567" width="11.42578125" bestFit="1" customWidth="1"/>
    <col min="2568" max="2569" width="14" customWidth="1"/>
    <col min="2570" max="2570" width="20" customWidth="1"/>
    <col min="2571" max="2571" width="29" customWidth="1"/>
    <col min="2572" max="2574" width="7.28515625" customWidth="1"/>
    <col min="2817" max="2817" width="18.42578125" customWidth="1"/>
    <col min="2818" max="2818" width="33.140625" bestFit="1" customWidth="1"/>
    <col min="2819" max="2819" width="17.42578125" customWidth="1"/>
    <col min="2820" max="2820" width="22.140625" customWidth="1"/>
    <col min="2821" max="2821" width="10" bestFit="1" customWidth="1"/>
    <col min="2822" max="2822" width="11" bestFit="1" customWidth="1"/>
    <col min="2823" max="2823" width="11.42578125" bestFit="1" customWidth="1"/>
    <col min="2824" max="2825" width="14" customWidth="1"/>
    <col min="2826" max="2826" width="20" customWidth="1"/>
    <col min="2827" max="2827" width="29" customWidth="1"/>
    <col min="2828" max="2830" width="7.28515625" customWidth="1"/>
    <col min="3073" max="3073" width="18.42578125" customWidth="1"/>
    <col min="3074" max="3074" width="33.140625" bestFit="1" customWidth="1"/>
    <col min="3075" max="3075" width="17.42578125" customWidth="1"/>
    <col min="3076" max="3076" width="22.140625" customWidth="1"/>
    <col min="3077" max="3077" width="10" bestFit="1" customWidth="1"/>
    <col min="3078" max="3078" width="11" bestFit="1" customWidth="1"/>
    <col min="3079" max="3079" width="11.42578125" bestFit="1" customWidth="1"/>
    <col min="3080" max="3081" width="14" customWidth="1"/>
    <col min="3082" max="3082" width="20" customWidth="1"/>
    <col min="3083" max="3083" width="29" customWidth="1"/>
    <col min="3084" max="3086" width="7.28515625" customWidth="1"/>
    <col min="3329" max="3329" width="18.42578125" customWidth="1"/>
    <col min="3330" max="3330" width="33.140625" bestFit="1" customWidth="1"/>
    <col min="3331" max="3331" width="17.42578125" customWidth="1"/>
    <col min="3332" max="3332" width="22.140625" customWidth="1"/>
    <col min="3333" max="3333" width="10" bestFit="1" customWidth="1"/>
    <col min="3334" max="3334" width="11" bestFit="1" customWidth="1"/>
    <col min="3335" max="3335" width="11.42578125" bestFit="1" customWidth="1"/>
    <col min="3336" max="3337" width="14" customWidth="1"/>
    <col min="3338" max="3338" width="20" customWidth="1"/>
    <col min="3339" max="3339" width="29" customWidth="1"/>
    <col min="3340" max="3342" width="7.28515625" customWidth="1"/>
    <col min="3585" max="3585" width="18.42578125" customWidth="1"/>
    <col min="3586" max="3586" width="33.140625" bestFit="1" customWidth="1"/>
    <col min="3587" max="3587" width="17.42578125" customWidth="1"/>
    <col min="3588" max="3588" width="22.140625" customWidth="1"/>
    <col min="3589" max="3589" width="10" bestFit="1" customWidth="1"/>
    <col min="3590" max="3590" width="11" bestFit="1" customWidth="1"/>
    <col min="3591" max="3591" width="11.42578125" bestFit="1" customWidth="1"/>
    <col min="3592" max="3593" width="14" customWidth="1"/>
    <col min="3594" max="3594" width="20" customWidth="1"/>
    <col min="3595" max="3595" width="29" customWidth="1"/>
    <col min="3596" max="3598" width="7.28515625" customWidth="1"/>
    <col min="3841" max="3841" width="18.42578125" customWidth="1"/>
    <col min="3842" max="3842" width="33.140625" bestFit="1" customWidth="1"/>
    <col min="3843" max="3843" width="17.42578125" customWidth="1"/>
    <col min="3844" max="3844" width="22.140625" customWidth="1"/>
    <col min="3845" max="3845" width="10" bestFit="1" customWidth="1"/>
    <col min="3846" max="3846" width="11" bestFit="1" customWidth="1"/>
    <col min="3847" max="3847" width="11.42578125" bestFit="1" customWidth="1"/>
    <col min="3848" max="3849" width="14" customWidth="1"/>
    <col min="3850" max="3850" width="20" customWidth="1"/>
    <col min="3851" max="3851" width="29" customWidth="1"/>
    <col min="3852" max="3854" width="7.28515625" customWidth="1"/>
    <col min="4097" max="4097" width="18.42578125" customWidth="1"/>
    <col min="4098" max="4098" width="33.140625" bestFit="1" customWidth="1"/>
    <col min="4099" max="4099" width="17.42578125" customWidth="1"/>
    <col min="4100" max="4100" width="22.140625" customWidth="1"/>
    <col min="4101" max="4101" width="10" bestFit="1" customWidth="1"/>
    <col min="4102" max="4102" width="11" bestFit="1" customWidth="1"/>
    <col min="4103" max="4103" width="11.42578125" bestFit="1" customWidth="1"/>
    <col min="4104" max="4105" width="14" customWidth="1"/>
    <col min="4106" max="4106" width="20" customWidth="1"/>
    <col min="4107" max="4107" width="29" customWidth="1"/>
    <col min="4108" max="4110" width="7.28515625" customWidth="1"/>
    <col min="4353" max="4353" width="18.42578125" customWidth="1"/>
    <col min="4354" max="4354" width="33.140625" bestFit="1" customWidth="1"/>
    <col min="4355" max="4355" width="17.42578125" customWidth="1"/>
    <col min="4356" max="4356" width="22.140625" customWidth="1"/>
    <col min="4357" max="4357" width="10" bestFit="1" customWidth="1"/>
    <col min="4358" max="4358" width="11" bestFit="1" customWidth="1"/>
    <col min="4359" max="4359" width="11.42578125" bestFit="1" customWidth="1"/>
    <col min="4360" max="4361" width="14" customWidth="1"/>
    <col min="4362" max="4362" width="20" customWidth="1"/>
    <col min="4363" max="4363" width="29" customWidth="1"/>
    <col min="4364" max="4366" width="7.28515625" customWidth="1"/>
    <col min="4609" max="4609" width="18.42578125" customWidth="1"/>
    <col min="4610" max="4610" width="33.140625" bestFit="1" customWidth="1"/>
    <col min="4611" max="4611" width="17.42578125" customWidth="1"/>
    <col min="4612" max="4612" width="22.140625" customWidth="1"/>
    <col min="4613" max="4613" width="10" bestFit="1" customWidth="1"/>
    <col min="4614" max="4614" width="11" bestFit="1" customWidth="1"/>
    <col min="4615" max="4615" width="11.42578125" bestFit="1" customWidth="1"/>
    <col min="4616" max="4617" width="14" customWidth="1"/>
    <col min="4618" max="4618" width="20" customWidth="1"/>
    <col min="4619" max="4619" width="29" customWidth="1"/>
    <col min="4620" max="4622" width="7.28515625" customWidth="1"/>
    <col min="4865" max="4865" width="18.42578125" customWidth="1"/>
    <col min="4866" max="4866" width="33.140625" bestFit="1" customWidth="1"/>
    <col min="4867" max="4867" width="17.42578125" customWidth="1"/>
    <col min="4868" max="4868" width="22.140625" customWidth="1"/>
    <col min="4869" max="4869" width="10" bestFit="1" customWidth="1"/>
    <col min="4870" max="4870" width="11" bestFit="1" customWidth="1"/>
    <col min="4871" max="4871" width="11.42578125" bestFit="1" customWidth="1"/>
    <col min="4872" max="4873" width="14" customWidth="1"/>
    <col min="4874" max="4874" width="20" customWidth="1"/>
    <col min="4875" max="4875" width="29" customWidth="1"/>
    <col min="4876" max="4878" width="7.28515625" customWidth="1"/>
    <col min="5121" max="5121" width="18.42578125" customWidth="1"/>
    <col min="5122" max="5122" width="33.140625" bestFit="1" customWidth="1"/>
    <col min="5123" max="5123" width="17.42578125" customWidth="1"/>
    <col min="5124" max="5124" width="22.140625" customWidth="1"/>
    <col min="5125" max="5125" width="10" bestFit="1" customWidth="1"/>
    <col min="5126" max="5126" width="11" bestFit="1" customWidth="1"/>
    <col min="5127" max="5127" width="11.42578125" bestFit="1" customWidth="1"/>
    <col min="5128" max="5129" width="14" customWidth="1"/>
    <col min="5130" max="5130" width="20" customWidth="1"/>
    <col min="5131" max="5131" width="29" customWidth="1"/>
    <col min="5132" max="5134" width="7.28515625" customWidth="1"/>
    <col min="5377" max="5377" width="18.42578125" customWidth="1"/>
    <col min="5378" max="5378" width="33.140625" bestFit="1" customWidth="1"/>
    <col min="5379" max="5379" width="17.42578125" customWidth="1"/>
    <col min="5380" max="5380" width="22.140625" customWidth="1"/>
    <col min="5381" max="5381" width="10" bestFit="1" customWidth="1"/>
    <col min="5382" max="5382" width="11" bestFit="1" customWidth="1"/>
    <col min="5383" max="5383" width="11.42578125" bestFit="1" customWidth="1"/>
    <col min="5384" max="5385" width="14" customWidth="1"/>
    <col min="5386" max="5386" width="20" customWidth="1"/>
    <col min="5387" max="5387" width="29" customWidth="1"/>
    <col min="5388" max="5390" width="7.28515625" customWidth="1"/>
    <col min="5633" max="5633" width="18.42578125" customWidth="1"/>
    <col min="5634" max="5634" width="33.140625" bestFit="1" customWidth="1"/>
    <col min="5635" max="5635" width="17.42578125" customWidth="1"/>
    <col min="5636" max="5636" width="22.140625" customWidth="1"/>
    <col min="5637" max="5637" width="10" bestFit="1" customWidth="1"/>
    <col min="5638" max="5638" width="11" bestFit="1" customWidth="1"/>
    <col min="5639" max="5639" width="11.42578125" bestFit="1" customWidth="1"/>
    <col min="5640" max="5641" width="14" customWidth="1"/>
    <col min="5642" max="5642" width="20" customWidth="1"/>
    <col min="5643" max="5643" width="29" customWidth="1"/>
    <col min="5644" max="5646" width="7.28515625" customWidth="1"/>
    <col min="5889" max="5889" width="18.42578125" customWidth="1"/>
    <col min="5890" max="5890" width="33.140625" bestFit="1" customWidth="1"/>
    <col min="5891" max="5891" width="17.42578125" customWidth="1"/>
    <col min="5892" max="5892" width="22.140625" customWidth="1"/>
    <col min="5893" max="5893" width="10" bestFit="1" customWidth="1"/>
    <col min="5894" max="5894" width="11" bestFit="1" customWidth="1"/>
    <col min="5895" max="5895" width="11.42578125" bestFit="1" customWidth="1"/>
    <col min="5896" max="5897" width="14" customWidth="1"/>
    <col min="5898" max="5898" width="20" customWidth="1"/>
    <col min="5899" max="5899" width="29" customWidth="1"/>
    <col min="5900" max="5902" width="7.28515625" customWidth="1"/>
    <col min="6145" max="6145" width="18.42578125" customWidth="1"/>
    <col min="6146" max="6146" width="33.140625" bestFit="1" customWidth="1"/>
    <col min="6147" max="6147" width="17.42578125" customWidth="1"/>
    <col min="6148" max="6148" width="22.140625" customWidth="1"/>
    <col min="6149" max="6149" width="10" bestFit="1" customWidth="1"/>
    <col min="6150" max="6150" width="11" bestFit="1" customWidth="1"/>
    <col min="6151" max="6151" width="11.42578125" bestFit="1" customWidth="1"/>
    <col min="6152" max="6153" width="14" customWidth="1"/>
    <col min="6154" max="6154" width="20" customWidth="1"/>
    <col min="6155" max="6155" width="29" customWidth="1"/>
    <col min="6156" max="6158" width="7.28515625" customWidth="1"/>
    <col min="6401" max="6401" width="18.42578125" customWidth="1"/>
    <col min="6402" max="6402" width="33.140625" bestFit="1" customWidth="1"/>
    <col min="6403" max="6403" width="17.42578125" customWidth="1"/>
    <col min="6404" max="6404" width="22.140625" customWidth="1"/>
    <col min="6405" max="6405" width="10" bestFit="1" customWidth="1"/>
    <col min="6406" max="6406" width="11" bestFit="1" customWidth="1"/>
    <col min="6407" max="6407" width="11.42578125" bestFit="1" customWidth="1"/>
    <col min="6408" max="6409" width="14" customWidth="1"/>
    <col min="6410" max="6410" width="20" customWidth="1"/>
    <col min="6411" max="6411" width="29" customWidth="1"/>
    <col min="6412" max="6414" width="7.28515625" customWidth="1"/>
    <col min="6657" max="6657" width="18.42578125" customWidth="1"/>
    <col min="6658" max="6658" width="33.140625" bestFit="1" customWidth="1"/>
    <col min="6659" max="6659" width="17.42578125" customWidth="1"/>
    <col min="6660" max="6660" width="22.140625" customWidth="1"/>
    <col min="6661" max="6661" width="10" bestFit="1" customWidth="1"/>
    <col min="6662" max="6662" width="11" bestFit="1" customWidth="1"/>
    <col min="6663" max="6663" width="11.42578125" bestFit="1" customWidth="1"/>
    <col min="6664" max="6665" width="14" customWidth="1"/>
    <col min="6666" max="6666" width="20" customWidth="1"/>
    <col min="6667" max="6667" width="29" customWidth="1"/>
    <col min="6668" max="6670" width="7.28515625" customWidth="1"/>
    <col min="6913" max="6913" width="18.42578125" customWidth="1"/>
    <col min="6914" max="6914" width="33.140625" bestFit="1" customWidth="1"/>
    <col min="6915" max="6915" width="17.42578125" customWidth="1"/>
    <col min="6916" max="6916" width="22.140625" customWidth="1"/>
    <col min="6917" max="6917" width="10" bestFit="1" customWidth="1"/>
    <col min="6918" max="6918" width="11" bestFit="1" customWidth="1"/>
    <col min="6919" max="6919" width="11.42578125" bestFit="1" customWidth="1"/>
    <col min="6920" max="6921" width="14" customWidth="1"/>
    <col min="6922" max="6922" width="20" customWidth="1"/>
    <col min="6923" max="6923" width="29" customWidth="1"/>
    <col min="6924" max="6926" width="7.28515625" customWidth="1"/>
    <col min="7169" max="7169" width="18.42578125" customWidth="1"/>
    <col min="7170" max="7170" width="33.140625" bestFit="1" customWidth="1"/>
    <col min="7171" max="7171" width="17.42578125" customWidth="1"/>
    <col min="7172" max="7172" width="22.140625" customWidth="1"/>
    <col min="7173" max="7173" width="10" bestFit="1" customWidth="1"/>
    <col min="7174" max="7174" width="11" bestFit="1" customWidth="1"/>
    <col min="7175" max="7175" width="11.42578125" bestFit="1" customWidth="1"/>
    <col min="7176" max="7177" width="14" customWidth="1"/>
    <col min="7178" max="7178" width="20" customWidth="1"/>
    <col min="7179" max="7179" width="29" customWidth="1"/>
    <col min="7180" max="7182" width="7.28515625" customWidth="1"/>
    <col min="7425" max="7425" width="18.42578125" customWidth="1"/>
    <col min="7426" max="7426" width="33.140625" bestFit="1" customWidth="1"/>
    <col min="7427" max="7427" width="17.42578125" customWidth="1"/>
    <col min="7428" max="7428" width="22.140625" customWidth="1"/>
    <col min="7429" max="7429" width="10" bestFit="1" customWidth="1"/>
    <col min="7430" max="7430" width="11" bestFit="1" customWidth="1"/>
    <col min="7431" max="7431" width="11.42578125" bestFit="1" customWidth="1"/>
    <col min="7432" max="7433" width="14" customWidth="1"/>
    <col min="7434" max="7434" width="20" customWidth="1"/>
    <col min="7435" max="7435" width="29" customWidth="1"/>
    <col min="7436" max="7438" width="7.28515625" customWidth="1"/>
    <col min="7681" max="7681" width="18.42578125" customWidth="1"/>
    <col min="7682" max="7682" width="33.140625" bestFit="1" customWidth="1"/>
    <col min="7683" max="7683" width="17.42578125" customWidth="1"/>
    <col min="7684" max="7684" width="22.140625" customWidth="1"/>
    <col min="7685" max="7685" width="10" bestFit="1" customWidth="1"/>
    <col min="7686" max="7686" width="11" bestFit="1" customWidth="1"/>
    <col min="7687" max="7687" width="11.42578125" bestFit="1" customWidth="1"/>
    <col min="7688" max="7689" width="14" customWidth="1"/>
    <col min="7690" max="7690" width="20" customWidth="1"/>
    <col min="7691" max="7691" width="29" customWidth="1"/>
    <col min="7692" max="7694" width="7.28515625" customWidth="1"/>
    <col min="7937" max="7937" width="18.42578125" customWidth="1"/>
    <col min="7938" max="7938" width="33.140625" bestFit="1" customWidth="1"/>
    <col min="7939" max="7939" width="17.42578125" customWidth="1"/>
    <col min="7940" max="7940" width="22.140625" customWidth="1"/>
    <col min="7941" max="7941" width="10" bestFit="1" customWidth="1"/>
    <col min="7942" max="7942" width="11" bestFit="1" customWidth="1"/>
    <col min="7943" max="7943" width="11.42578125" bestFit="1" customWidth="1"/>
    <col min="7944" max="7945" width="14" customWidth="1"/>
    <col min="7946" max="7946" width="20" customWidth="1"/>
    <col min="7947" max="7947" width="29" customWidth="1"/>
    <col min="7948" max="7950" width="7.28515625" customWidth="1"/>
    <col min="8193" max="8193" width="18.42578125" customWidth="1"/>
    <col min="8194" max="8194" width="33.140625" bestFit="1" customWidth="1"/>
    <col min="8195" max="8195" width="17.42578125" customWidth="1"/>
    <col min="8196" max="8196" width="22.140625" customWidth="1"/>
    <col min="8197" max="8197" width="10" bestFit="1" customWidth="1"/>
    <col min="8198" max="8198" width="11" bestFit="1" customWidth="1"/>
    <col min="8199" max="8199" width="11.42578125" bestFit="1" customWidth="1"/>
    <col min="8200" max="8201" width="14" customWidth="1"/>
    <col min="8202" max="8202" width="20" customWidth="1"/>
    <col min="8203" max="8203" width="29" customWidth="1"/>
    <col min="8204" max="8206" width="7.28515625" customWidth="1"/>
    <col min="8449" max="8449" width="18.42578125" customWidth="1"/>
    <col min="8450" max="8450" width="33.140625" bestFit="1" customWidth="1"/>
    <col min="8451" max="8451" width="17.42578125" customWidth="1"/>
    <col min="8452" max="8452" width="22.140625" customWidth="1"/>
    <col min="8453" max="8453" width="10" bestFit="1" customWidth="1"/>
    <col min="8454" max="8454" width="11" bestFit="1" customWidth="1"/>
    <col min="8455" max="8455" width="11.42578125" bestFit="1" customWidth="1"/>
    <col min="8456" max="8457" width="14" customWidth="1"/>
    <col min="8458" max="8458" width="20" customWidth="1"/>
    <col min="8459" max="8459" width="29" customWidth="1"/>
    <col min="8460" max="8462" width="7.28515625" customWidth="1"/>
    <col min="8705" max="8705" width="18.42578125" customWidth="1"/>
    <col min="8706" max="8706" width="33.140625" bestFit="1" customWidth="1"/>
    <col min="8707" max="8707" width="17.42578125" customWidth="1"/>
    <col min="8708" max="8708" width="22.140625" customWidth="1"/>
    <col min="8709" max="8709" width="10" bestFit="1" customWidth="1"/>
    <col min="8710" max="8710" width="11" bestFit="1" customWidth="1"/>
    <col min="8711" max="8711" width="11.42578125" bestFit="1" customWidth="1"/>
    <col min="8712" max="8713" width="14" customWidth="1"/>
    <col min="8714" max="8714" width="20" customWidth="1"/>
    <col min="8715" max="8715" width="29" customWidth="1"/>
    <col min="8716" max="8718" width="7.28515625" customWidth="1"/>
    <col min="8961" max="8961" width="18.42578125" customWidth="1"/>
    <col min="8962" max="8962" width="33.140625" bestFit="1" customWidth="1"/>
    <col min="8963" max="8963" width="17.42578125" customWidth="1"/>
    <col min="8964" max="8964" width="22.140625" customWidth="1"/>
    <col min="8965" max="8965" width="10" bestFit="1" customWidth="1"/>
    <col min="8966" max="8966" width="11" bestFit="1" customWidth="1"/>
    <col min="8967" max="8967" width="11.42578125" bestFit="1" customWidth="1"/>
    <col min="8968" max="8969" width="14" customWidth="1"/>
    <col min="8970" max="8970" width="20" customWidth="1"/>
    <col min="8971" max="8971" width="29" customWidth="1"/>
    <col min="8972" max="8974" width="7.28515625" customWidth="1"/>
    <col min="9217" max="9217" width="18.42578125" customWidth="1"/>
    <col min="9218" max="9218" width="33.140625" bestFit="1" customWidth="1"/>
    <col min="9219" max="9219" width="17.42578125" customWidth="1"/>
    <col min="9220" max="9220" width="22.140625" customWidth="1"/>
    <col min="9221" max="9221" width="10" bestFit="1" customWidth="1"/>
    <col min="9222" max="9222" width="11" bestFit="1" customWidth="1"/>
    <col min="9223" max="9223" width="11.42578125" bestFit="1" customWidth="1"/>
    <col min="9224" max="9225" width="14" customWidth="1"/>
    <col min="9226" max="9226" width="20" customWidth="1"/>
    <col min="9227" max="9227" width="29" customWidth="1"/>
    <col min="9228" max="9230" width="7.28515625" customWidth="1"/>
    <col min="9473" max="9473" width="18.42578125" customWidth="1"/>
    <col min="9474" max="9474" width="33.140625" bestFit="1" customWidth="1"/>
    <col min="9475" max="9475" width="17.42578125" customWidth="1"/>
    <col min="9476" max="9476" width="22.140625" customWidth="1"/>
    <col min="9477" max="9477" width="10" bestFit="1" customWidth="1"/>
    <col min="9478" max="9478" width="11" bestFit="1" customWidth="1"/>
    <col min="9479" max="9479" width="11.42578125" bestFit="1" customWidth="1"/>
    <col min="9480" max="9481" width="14" customWidth="1"/>
    <col min="9482" max="9482" width="20" customWidth="1"/>
    <col min="9483" max="9483" width="29" customWidth="1"/>
    <col min="9484" max="9486" width="7.28515625" customWidth="1"/>
    <col min="9729" max="9729" width="18.42578125" customWidth="1"/>
    <col min="9730" max="9730" width="33.140625" bestFit="1" customWidth="1"/>
    <col min="9731" max="9731" width="17.42578125" customWidth="1"/>
    <col min="9732" max="9732" width="22.140625" customWidth="1"/>
    <col min="9733" max="9733" width="10" bestFit="1" customWidth="1"/>
    <col min="9734" max="9734" width="11" bestFit="1" customWidth="1"/>
    <col min="9735" max="9735" width="11.42578125" bestFit="1" customWidth="1"/>
    <col min="9736" max="9737" width="14" customWidth="1"/>
    <col min="9738" max="9738" width="20" customWidth="1"/>
    <col min="9739" max="9739" width="29" customWidth="1"/>
    <col min="9740" max="9742" width="7.28515625" customWidth="1"/>
    <col min="9985" max="9985" width="18.42578125" customWidth="1"/>
    <col min="9986" max="9986" width="33.140625" bestFit="1" customWidth="1"/>
    <col min="9987" max="9987" width="17.42578125" customWidth="1"/>
    <col min="9988" max="9988" width="22.140625" customWidth="1"/>
    <col min="9989" max="9989" width="10" bestFit="1" customWidth="1"/>
    <col min="9990" max="9990" width="11" bestFit="1" customWidth="1"/>
    <col min="9991" max="9991" width="11.42578125" bestFit="1" customWidth="1"/>
    <col min="9992" max="9993" width="14" customWidth="1"/>
    <col min="9994" max="9994" width="20" customWidth="1"/>
    <col min="9995" max="9995" width="29" customWidth="1"/>
    <col min="9996" max="9998" width="7.28515625" customWidth="1"/>
    <col min="10241" max="10241" width="18.42578125" customWidth="1"/>
    <col min="10242" max="10242" width="33.140625" bestFit="1" customWidth="1"/>
    <col min="10243" max="10243" width="17.42578125" customWidth="1"/>
    <col min="10244" max="10244" width="22.140625" customWidth="1"/>
    <col min="10245" max="10245" width="10" bestFit="1" customWidth="1"/>
    <col min="10246" max="10246" width="11" bestFit="1" customWidth="1"/>
    <col min="10247" max="10247" width="11.42578125" bestFit="1" customWidth="1"/>
    <col min="10248" max="10249" width="14" customWidth="1"/>
    <col min="10250" max="10250" width="20" customWidth="1"/>
    <col min="10251" max="10251" width="29" customWidth="1"/>
    <col min="10252" max="10254" width="7.28515625" customWidth="1"/>
    <col min="10497" max="10497" width="18.42578125" customWidth="1"/>
    <col min="10498" max="10498" width="33.140625" bestFit="1" customWidth="1"/>
    <col min="10499" max="10499" width="17.42578125" customWidth="1"/>
    <col min="10500" max="10500" width="22.140625" customWidth="1"/>
    <col min="10501" max="10501" width="10" bestFit="1" customWidth="1"/>
    <col min="10502" max="10502" width="11" bestFit="1" customWidth="1"/>
    <col min="10503" max="10503" width="11.42578125" bestFit="1" customWidth="1"/>
    <col min="10504" max="10505" width="14" customWidth="1"/>
    <col min="10506" max="10506" width="20" customWidth="1"/>
    <col min="10507" max="10507" width="29" customWidth="1"/>
    <col min="10508" max="10510" width="7.28515625" customWidth="1"/>
    <col min="10753" max="10753" width="18.42578125" customWidth="1"/>
    <col min="10754" max="10754" width="33.140625" bestFit="1" customWidth="1"/>
    <col min="10755" max="10755" width="17.42578125" customWidth="1"/>
    <col min="10756" max="10756" width="22.140625" customWidth="1"/>
    <col min="10757" max="10757" width="10" bestFit="1" customWidth="1"/>
    <col min="10758" max="10758" width="11" bestFit="1" customWidth="1"/>
    <col min="10759" max="10759" width="11.42578125" bestFit="1" customWidth="1"/>
    <col min="10760" max="10761" width="14" customWidth="1"/>
    <col min="10762" max="10762" width="20" customWidth="1"/>
    <col min="10763" max="10763" width="29" customWidth="1"/>
    <col min="10764" max="10766" width="7.28515625" customWidth="1"/>
    <col min="11009" max="11009" width="18.42578125" customWidth="1"/>
    <col min="11010" max="11010" width="33.140625" bestFit="1" customWidth="1"/>
    <col min="11011" max="11011" width="17.42578125" customWidth="1"/>
    <col min="11012" max="11012" width="22.140625" customWidth="1"/>
    <col min="11013" max="11013" width="10" bestFit="1" customWidth="1"/>
    <col min="11014" max="11014" width="11" bestFit="1" customWidth="1"/>
    <col min="11015" max="11015" width="11.42578125" bestFit="1" customWidth="1"/>
    <col min="11016" max="11017" width="14" customWidth="1"/>
    <col min="11018" max="11018" width="20" customWidth="1"/>
    <col min="11019" max="11019" width="29" customWidth="1"/>
    <col min="11020" max="11022" width="7.28515625" customWidth="1"/>
    <col min="11265" max="11265" width="18.42578125" customWidth="1"/>
    <col min="11266" max="11266" width="33.140625" bestFit="1" customWidth="1"/>
    <col min="11267" max="11267" width="17.42578125" customWidth="1"/>
    <col min="11268" max="11268" width="22.140625" customWidth="1"/>
    <col min="11269" max="11269" width="10" bestFit="1" customWidth="1"/>
    <col min="11270" max="11270" width="11" bestFit="1" customWidth="1"/>
    <col min="11271" max="11271" width="11.42578125" bestFit="1" customWidth="1"/>
    <col min="11272" max="11273" width="14" customWidth="1"/>
    <col min="11274" max="11274" width="20" customWidth="1"/>
    <col min="11275" max="11275" width="29" customWidth="1"/>
    <col min="11276" max="11278" width="7.28515625" customWidth="1"/>
    <col min="11521" max="11521" width="18.42578125" customWidth="1"/>
    <col min="11522" max="11522" width="33.140625" bestFit="1" customWidth="1"/>
    <col min="11523" max="11523" width="17.42578125" customWidth="1"/>
    <col min="11524" max="11524" width="22.140625" customWidth="1"/>
    <col min="11525" max="11525" width="10" bestFit="1" customWidth="1"/>
    <col min="11526" max="11526" width="11" bestFit="1" customWidth="1"/>
    <col min="11527" max="11527" width="11.42578125" bestFit="1" customWidth="1"/>
    <col min="11528" max="11529" width="14" customWidth="1"/>
    <col min="11530" max="11530" width="20" customWidth="1"/>
    <col min="11531" max="11531" width="29" customWidth="1"/>
    <col min="11532" max="11534" width="7.28515625" customWidth="1"/>
    <col min="11777" max="11777" width="18.42578125" customWidth="1"/>
    <col min="11778" max="11778" width="33.140625" bestFit="1" customWidth="1"/>
    <col min="11779" max="11779" width="17.42578125" customWidth="1"/>
    <col min="11780" max="11780" width="22.140625" customWidth="1"/>
    <col min="11781" max="11781" width="10" bestFit="1" customWidth="1"/>
    <col min="11782" max="11782" width="11" bestFit="1" customWidth="1"/>
    <col min="11783" max="11783" width="11.42578125" bestFit="1" customWidth="1"/>
    <col min="11784" max="11785" width="14" customWidth="1"/>
    <col min="11786" max="11786" width="20" customWidth="1"/>
    <col min="11787" max="11787" width="29" customWidth="1"/>
    <col min="11788" max="11790" width="7.28515625" customWidth="1"/>
    <col min="12033" max="12033" width="18.42578125" customWidth="1"/>
    <col min="12034" max="12034" width="33.140625" bestFit="1" customWidth="1"/>
    <col min="12035" max="12035" width="17.42578125" customWidth="1"/>
    <col min="12036" max="12036" width="22.140625" customWidth="1"/>
    <col min="12037" max="12037" width="10" bestFit="1" customWidth="1"/>
    <col min="12038" max="12038" width="11" bestFit="1" customWidth="1"/>
    <col min="12039" max="12039" width="11.42578125" bestFit="1" customWidth="1"/>
    <col min="12040" max="12041" width="14" customWidth="1"/>
    <col min="12042" max="12042" width="20" customWidth="1"/>
    <col min="12043" max="12043" width="29" customWidth="1"/>
    <col min="12044" max="12046" width="7.28515625" customWidth="1"/>
    <col min="12289" max="12289" width="18.42578125" customWidth="1"/>
    <col min="12290" max="12290" width="33.140625" bestFit="1" customWidth="1"/>
    <col min="12291" max="12291" width="17.42578125" customWidth="1"/>
    <col min="12292" max="12292" width="22.140625" customWidth="1"/>
    <col min="12293" max="12293" width="10" bestFit="1" customWidth="1"/>
    <col min="12294" max="12294" width="11" bestFit="1" customWidth="1"/>
    <col min="12295" max="12295" width="11.42578125" bestFit="1" customWidth="1"/>
    <col min="12296" max="12297" width="14" customWidth="1"/>
    <col min="12298" max="12298" width="20" customWidth="1"/>
    <col min="12299" max="12299" width="29" customWidth="1"/>
    <col min="12300" max="12302" width="7.28515625" customWidth="1"/>
    <col min="12545" max="12545" width="18.42578125" customWidth="1"/>
    <col min="12546" max="12546" width="33.140625" bestFit="1" customWidth="1"/>
    <col min="12547" max="12547" width="17.42578125" customWidth="1"/>
    <col min="12548" max="12548" width="22.140625" customWidth="1"/>
    <col min="12549" max="12549" width="10" bestFit="1" customWidth="1"/>
    <col min="12550" max="12550" width="11" bestFit="1" customWidth="1"/>
    <col min="12551" max="12551" width="11.42578125" bestFit="1" customWidth="1"/>
    <col min="12552" max="12553" width="14" customWidth="1"/>
    <col min="12554" max="12554" width="20" customWidth="1"/>
    <col min="12555" max="12555" width="29" customWidth="1"/>
    <col min="12556" max="12558" width="7.28515625" customWidth="1"/>
    <col min="12801" max="12801" width="18.42578125" customWidth="1"/>
    <col min="12802" max="12802" width="33.140625" bestFit="1" customWidth="1"/>
    <col min="12803" max="12803" width="17.42578125" customWidth="1"/>
    <col min="12804" max="12804" width="22.140625" customWidth="1"/>
    <col min="12805" max="12805" width="10" bestFit="1" customWidth="1"/>
    <col min="12806" max="12806" width="11" bestFit="1" customWidth="1"/>
    <col min="12807" max="12807" width="11.42578125" bestFit="1" customWidth="1"/>
    <col min="12808" max="12809" width="14" customWidth="1"/>
    <col min="12810" max="12810" width="20" customWidth="1"/>
    <col min="12811" max="12811" width="29" customWidth="1"/>
    <col min="12812" max="12814" width="7.28515625" customWidth="1"/>
    <col min="13057" max="13057" width="18.42578125" customWidth="1"/>
    <col min="13058" max="13058" width="33.140625" bestFit="1" customWidth="1"/>
    <col min="13059" max="13059" width="17.42578125" customWidth="1"/>
    <col min="13060" max="13060" width="22.140625" customWidth="1"/>
    <col min="13061" max="13061" width="10" bestFit="1" customWidth="1"/>
    <col min="13062" max="13062" width="11" bestFit="1" customWidth="1"/>
    <col min="13063" max="13063" width="11.42578125" bestFit="1" customWidth="1"/>
    <col min="13064" max="13065" width="14" customWidth="1"/>
    <col min="13066" max="13066" width="20" customWidth="1"/>
    <col min="13067" max="13067" width="29" customWidth="1"/>
    <col min="13068" max="13070" width="7.28515625" customWidth="1"/>
    <col min="13313" max="13313" width="18.42578125" customWidth="1"/>
    <col min="13314" max="13314" width="33.140625" bestFit="1" customWidth="1"/>
    <col min="13315" max="13315" width="17.42578125" customWidth="1"/>
    <col min="13316" max="13316" width="22.140625" customWidth="1"/>
    <col min="13317" max="13317" width="10" bestFit="1" customWidth="1"/>
    <col min="13318" max="13318" width="11" bestFit="1" customWidth="1"/>
    <col min="13319" max="13319" width="11.42578125" bestFit="1" customWidth="1"/>
    <col min="13320" max="13321" width="14" customWidth="1"/>
    <col min="13322" max="13322" width="20" customWidth="1"/>
    <col min="13323" max="13323" width="29" customWidth="1"/>
    <col min="13324" max="13326" width="7.28515625" customWidth="1"/>
    <col min="13569" max="13569" width="18.42578125" customWidth="1"/>
    <col min="13570" max="13570" width="33.140625" bestFit="1" customWidth="1"/>
    <col min="13571" max="13571" width="17.42578125" customWidth="1"/>
    <col min="13572" max="13572" width="22.140625" customWidth="1"/>
    <col min="13573" max="13573" width="10" bestFit="1" customWidth="1"/>
    <col min="13574" max="13574" width="11" bestFit="1" customWidth="1"/>
    <col min="13575" max="13575" width="11.42578125" bestFit="1" customWidth="1"/>
    <col min="13576" max="13577" width="14" customWidth="1"/>
    <col min="13578" max="13578" width="20" customWidth="1"/>
    <col min="13579" max="13579" width="29" customWidth="1"/>
    <col min="13580" max="13582" width="7.28515625" customWidth="1"/>
    <col min="13825" max="13825" width="18.42578125" customWidth="1"/>
    <col min="13826" max="13826" width="33.140625" bestFit="1" customWidth="1"/>
    <col min="13827" max="13827" width="17.42578125" customWidth="1"/>
    <col min="13828" max="13828" width="22.140625" customWidth="1"/>
    <col min="13829" max="13829" width="10" bestFit="1" customWidth="1"/>
    <col min="13830" max="13830" width="11" bestFit="1" customWidth="1"/>
    <col min="13831" max="13831" width="11.42578125" bestFit="1" customWidth="1"/>
    <col min="13832" max="13833" width="14" customWidth="1"/>
    <col min="13834" max="13834" width="20" customWidth="1"/>
    <col min="13835" max="13835" width="29" customWidth="1"/>
    <col min="13836" max="13838" width="7.28515625" customWidth="1"/>
    <col min="14081" max="14081" width="18.42578125" customWidth="1"/>
    <col min="14082" max="14082" width="33.140625" bestFit="1" customWidth="1"/>
    <col min="14083" max="14083" width="17.42578125" customWidth="1"/>
    <col min="14084" max="14084" width="22.140625" customWidth="1"/>
    <col min="14085" max="14085" width="10" bestFit="1" customWidth="1"/>
    <col min="14086" max="14086" width="11" bestFit="1" customWidth="1"/>
    <col min="14087" max="14087" width="11.42578125" bestFit="1" customWidth="1"/>
    <col min="14088" max="14089" width="14" customWidth="1"/>
    <col min="14090" max="14090" width="20" customWidth="1"/>
    <col min="14091" max="14091" width="29" customWidth="1"/>
    <col min="14092" max="14094" width="7.28515625" customWidth="1"/>
    <col min="14337" max="14337" width="18.42578125" customWidth="1"/>
    <col min="14338" max="14338" width="33.140625" bestFit="1" customWidth="1"/>
    <col min="14339" max="14339" width="17.42578125" customWidth="1"/>
    <col min="14340" max="14340" width="22.140625" customWidth="1"/>
    <col min="14341" max="14341" width="10" bestFit="1" customWidth="1"/>
    <col min="14342" max="14342" width="11" bestFit="1" customWidth="1"/>
    <col min="14343" max="14343" width="11.42578125" bestFit="1" customWidth="1"/>
    <col min="14344" max="14345" width="14" customWidth="1"/>
    <col min="14346" max="14346" width="20" customWidth="1"/>
    <col min="14347" max="14347" width="29" customWidth="1"/>
    <col min="14348" max="14350" width="7.28515625" customWidth="1"/>
    <col min="14593" max="14593" width="18.42578125" customWidth="1"/>
    <col min="14594" max="14594" width="33.140625" bestFit="1" customWidth="1"/>
    <col min="14595" max="14595" width="17.42578125" customWidth="1"/>
    <col min="14596" max="14596" width="22.140625" customWidth="1"/>
    <col min="14597" max="14597" width="10" bestFit="1" customWidth="1"/>
    <col min="14598" max="14598" width="11" bestFit="1" customWidth="1"/>
    <col min="14599" max="14599" width="11.42578125" bestFit="1" customWidth="1"/>
    <col min="14600" max="14601" width="14" customWidth="1"/>
    <col min="14602" max="14602" width="20" customWidth="1"/>
    <col min="14603" max="14603" width="29" customWidth="1"/>
    <col min="14604" max="14606" width="7.28515625" customWidth="1"/>
    <col min="14849" max="14849" width="18.42578125" customWidth="1"/>
    <col min="14850" max="14850" width="33.140625" bestFit="1" customWidth="1"/>
    <col min="14851" max="14851" width="17.42578125" customWidth="1"/>
    <col min="14852" max="14852" width="22.140625" customWidth="1"/>
    <col min="14853" max="14853" width="10" bestFit="1" customWidth="1"/>
    <col min="14854" max="14854" width="11" bestFit="1" customWidth="1"/>
    <col min="14855" max="14855" width="11.42578125" bestFit="1" customWidth="1"/>
    <col min="14856" max="14857" width="14" customWidth="1"/>
    <col min="14858" max="14858" width="20" customWidth="1"/>
    <col min="14859" max="14859" width="29" customWidth="1"/>
    <col min="14860" max="14862" width="7.28515625" customWidth="1"/>
    <col min="15105" max="15105" width="18.42578125" customWidth="1"/>
    <col min="15106" max="15106" width="33.140625" bestFit="1" customWidth="1"/>
    <col min="15107" max="15107" width="17.42578125" customWidth="1"/>
    <col min="15108" max="15108" width="22.140625" customWidth="1"/>
    <col min="15109" max="15109" width="10" bestFit="1" customWidth="1"/>
    <col min="15110" max="15110" width="11" bestFit="1" customWidth="1"/>
    <col min="15111" max="15111" width="11.42578125" bestFit="1" customWidth="1"/>
    <col min="15112" max="15113" width="14" customWidth="1"/>
    <col min="15114" max="15114" width="20" customWidth="1"/>
    <col min="15115" max="15115" width="29" customWidth="1"/>
    <col min="15116" max="15118" width="7.28515625" customWidth="1"/>
    <col min="15361" max="15361" width="18.42578125" customWidth="1"/>
    <col min="15362" max="15362" width="33.140625" bestFit="1" customWidth="1"/>
    <col min="15363" max="15363" width="17.42578125" customWidth="1"/>
    <col min="15364" max="15364" width="22.140625" customWidth="1"/>
    <col min="15365" max="15365" width="10" bestFit="1" customWidth="1"/>
    <col min="15366" max="15366" width="11" bestFit="1" customWidth="1"/>
    <col min="15367" max="15367" width="11.42578125" bestFit="1" customWidth="1"/>
    <col min="15368" max="15369" width="14" customWidth="1"/>
    <col min="15370" max="15370" width="20" customWidth="1"/>
    <col min="15371" max="15371" width="29" customWidth="1"/>
    <col min="15372" max="15374" width="7.28515625" customWidth="1"/>
    <col min="15617" max="15617" width="18.42578125" customWidth="1"/>
    <col min="15618" max="15618" width="33.140625" bestFit="1" customWidth="1"/>
    <col min="15619" max="15619" width="17.42578125" customWidth="1"/>
    <col min="15620" max="15620" width="22.140625" customWidth="1"/>
    <col min="15621" max="15621" width="10" bestFit="1" customWidth="1"/>
    <col min="15622" max="15622" width="11" bestFit="1" customWidth="1"/>
    <col min="15623" max="15623" width="11.42578125" bestFit="1" customWidth="1"/>
    <col min="15624" max="15625" width="14" customWidth="1"/>
    <col min="15626" max="15626" width="20" customWidth="1"/>
    <col min="15627" max="15627" width="29" customWidth="1"/>
    <col min="15628" max="15630" width="7.28515625" customWidth="1"/>
    <col min="15873" max="15873" width="18.42578125" customWidth="1"/>
    <col min="15874" max="15874" width="33.140625" bestFit="1" customWidth="1"/>
    <col min="15875" max="15875" width="17.42578125" customWidth="1"/>
    <col min="15876" max="15876" width="22.140625" customWidth="1"/>
    <col min="15877" max="15877" width="10" bestFit="1" customWidth="1"/>
    <col min="15878" max="15878" width="11" bestFit="1" customWidth="1"/>
    <col min="15879" max="15879" width="11.42578125" bestFit="1" customWidth="1"/>
    <col min="15880" max="15881" width="14" customWidth="1"/>
    <col min="15882" max="15882" width="20" customWidth="1"/>
    <col min="15883" max="15883" width="29" customWidth="1"/>
    <col min="15884" max="15886" width="7.28515625" customWidth="1"/>
    <col min="16129" max="16129" width="18.42578125" customWidth="1"/>
    <col min="16130" max="16130" width="33.140625" bestFit="1" customWidth="1"/>
    <col min="16131" max="16131" width="17.42578125" customWidth="1"/>
    <col min="16132" max="16132" width="22.140625" customWidth="1"/>
    <col min="16133" max="16133" width="10" bestFit="1" customWidth="1"/>
    <col min="16134" max="16134" width="11" bestFit="1" customWidth="1"/>
    <col min="16135" max="16135" width="11.42578125" bestFit="1" customWidth="1"/>
    <col min="16136" max="16137" width="14" customWidth="1"/>
    <col min="16138" max="16138" width="20" customWidth="1"/>
    <col min="16139" max="16139" width="29" customWidth="1"/>
    <col min="16140" max="16142" width="7.28515625" customWidth="1"/>
  </cols>
  <sheetData>
    <row r="1" spans="1:11" ht="16.5" thickBot="1" x14ac:dyDescent="0.3">
      <c r="A1" s="539" t="s">
        <v>0</v>
      </c>
      <c r="B1" s="540"/>
      <c r="C1" s="852" t="s">
        <v>2221</v>
      </c>
      <c r="D1" s="853"/>
      <c r="E1" s="853"/>
      <c r="F1" s="853"/>
      <c r="G1" s="853"/>
      <c r="H1" s="853"/>
      <c r="I1" s="853"/>
      <c r="J1" s="853"/>
      <c r="K1" s="854"/>
    </row>
    <row r="2" spans="1:11" ht="16.5" thickBot="1" x14ac:dyDescent="0.3">
      <c r="A2" s="539" t="s">
        <v>2</v>
      </c>
      <c r="B2" s="540"/>
      <c r="C2" s="876" t="s">
        <v>2222</v>
      </c>
      <c r="D2" s="877"/>
      <c r="E2" s="877"/>
      <c r="F2" s="877"/>
      <c r="G2" s="877"/>
      <c r="H2" s="877"/>
      <c r="I2" s="877"/>
      <c r="J2" s="877"/>
      <c r="K2" s="878"/>
    </row>
    <row r="3" spans="1:11" ht="16.5" thickBot="1" x14ac:dyDescent="0.3">
      <c r="A3" s="539" t="s">
        <v>4</v>
      </c>
      <c r="B3" s="540"/>
      <c r="C3" s="852" t="s">
        <v>2223</v>
      </c>
      <c r="D3" s="853"/>
      <c r="E3" s="853"/>
      <c r="F3" s="853"/>
      <c r="G3" s="853"/>
      <c r="H3" s="853"/>
      <c r="I3" s="853"/>
      <c r="J3" s="853"/>
      <c r="K3" s="854"/>
    </row>
    <row r="4" spans="1:11" ht="16.5" thickBot="1" x14ac:dyDescent="0.3">
      <c r="A4" s="539" t="s">
        <v>6</v>
      </c>
      <c r="B4" s="540"/>
      <c r="C4" s="849" t="s">
        <v>2224</v>
      </c>
      <c r="D4" s="850"/>
      <c r="E4" s="850"/>
      <c r="F4" s="850"/>
      <c r="G4" s="850"/>
      <c r="H4" s="850"/>
      <c r="I4" s="850"/>
      <c r="J4" s="850"/>
      <c r="K4" s="851"/>
    </row>
    <row r="5" spans="1:11" ht="16.5" thickBot="1" x14ac:dyDescent="0.3">
      <c r="A5" s="539" t="s">
        <v>8</v>
      </c>
      <c r="B5" s="540"/>
      <c r="C5" s="852" t="s">
        <v>2225</v>
      </c>
      <c r="D5" s="853"/>
      <c r="E5" s="853"/>
      <c r="F5" s="853"/>
      <c r="G5" s="853"/>
      <c r="H5" s="853"/>
      <c r="I5" s="853"/>
      <c r="J5" s="853"/>
      <c r="K5" s="854"/>
    </row>
    <row r="7" spans="1:11" ht="31.5" x14ac:dyDescent="0.25">
      <c r="A7" s="855"/>
      <c r="B7" s="371" t="s">
        <v>12</v>
      </c>
      <c r="C7" s="857" t="s">
        <v>13</v>
      </c>
      <c r="D7" s="857"/>
      <c r="E7" s="857"/>
      <c r="F7" s="857"/>
      <c r="G7" s="857"/>
      <c r="H7" s="371" t="s">
        <v>14</v>
      </c>
      <c r="I7" s="858" t="s">
        <v>933</v>
      </c>
      <c r="J7" s="343" t="s">
        <v>15</v>
      </c>
      <c r="K7" s="859" t="s">
        <v>16</v>
      </c>
    </row>
    <row r="8" spans="1:11" ht="31.5" x14ac:dyDescent="0.25">
      <c r="A8" s="856"/>
      <c r="B8" s="344" t="s">
        <v>17</v>
      </c>
      <c r="C8" s="344" t="s">
        <v>18</v>
      </c>
      <c r="D8" s="344" t="s">
        <v>19</v>
      </c>
      <c r="E8" s="344" t="s">
        <v>2078</v>
      </c>
      <c r="F8" s="370" t="s">
        <v>1391</v>
      </c>
      <c r="G8" s="370" t="s">
        <v>21</v>
      </c>
      <c r="H8" s="344" t="s">
        <v>22</v>
      </c>
      <c r="I8" s="858"/>
      <c r="J8" s="346" t="s">
        <v>23</v>
      </c>
      <c r="K8" s="859"/>
    </row>
    <row r="9" spans="1:11" ht="100.5" customHeight="1" x14ac:dyDescent="0.25">
      <c r="A9" s="397" t="s">
        <v>24</v>
      </c>
      <c r="B9" s="398" t="s">
        <v>2226</v>
      </c>
      <c r="C9" s="347" t="s">
        <v>2227</v>
      </c>
      <c r="D9" s="347" t="s">
        <v>2228</v>
      </c>
      <c r="E9" s="347" t="s">
        <v>28</v>
      </c>
      <c r="F9" s="347" t="s">
        <v>2229</v>
      </c>
      <c r="G9" s="347" t="s">
        <v>29</v>
      </c>
      <c r="H9" s="347" t="s">
        <v>2230</v>
      </c>
      <c r="I9" s="347" t="s">
        <v>2231</v>
      </c>
      <c r="J9" s="347" t="s">
        <v>2232</v>
      </c>
      <c r="K9" s="398" t="s">
        <v>2233</v>
      </c>
    </row>
    <row r="10" spans="1:11" ht="120" x14ac:dyDescent="0.25">
      <c r="A10" s="351" t="s">
        <v>34</v>
      </c>
      <c r="B10" s="347" t="s">
        <v>2234</v>
      </c>
      <c r="C10" s="347" t="s">
        <v>2235</v>
      </c>
      <c r="D10" s="347" t="s">
        <v>2236</v>
      </c>
      <c r="E10" s="347" t="s">
        <v>28</v>
      </c>
      <c r="F10" s="347" t="s">
        <v>2237</v>
      </c>
      <c r="G10" s="347" t="s">
        <v>29</v>
      </c>
      <c r="H10" s="399">
        <v>0</v>
      </c>
      <c r="I10" s="399" t="s">
        <v>2238</v>
      </c>
      <c r="J10" s="347" t="s">
        <v>2239</v>
      </c>
      <c r="K10" s="352" t="s">
        <v>2240</v>
      </c>
    </row>
    <row r="11" spans="1:11" ht="72" x14ac:dyDescent="0.25">
      <c r="A11" s="847" t="s">
        <v>2093</v>
      </c>
      <c r="B11" s="347" t="s">
        <v>2241</v>
      </c>
      <c r="C11" s="347" t="s">
        <v>2242</v>
      </c>
      <c r="D11" s="347" t="s">
        <v>2243</v>
      </c>
      <c r="E11" s="347" t="s">
        <v>28</v>
      </c>
      <c r="F11" s="347" t="s">
        <v>1466</v>
      </c>
      <c r="G11" s="347" t="s">
        <v>63</v>
      </c>
      <c r="H11" s="348" t="s">
        <v>2244</v>
      </c>
      <c r="I11" s="348" t="s">
        <v>2245</v>
      </c>
      <c r="J11" s="352" t="s">
        <v>2246</v>
      </c>
      <c r="K11" s="352" t="s">
        <v>2247</v>
      </c>
    </row>
    <row r="12" spans="1:11" ht="79.5" customHeight="1" x14ac:dyDescent="0.25">
      <c r="A12" s="848"/>
      <c r="B12" s="347" t="s">
        <v>2248</v>
      </c>
      <c r="C12" s="347" t="s">
        <v>2249</v>
      </c>
      <c r="D12" s="347" t="s">
        <v>2250</v>
      </c>
      <c r="E12" s="347" t="s">
        <v>28</v>
      </c>
      <c r="F12" s="347" t="s">
        <v>1812</v>
      </c>
      <c r="G12" s="347" t="s">
        <v>63</v>
      </c>
      <c r="H12" s="399" t="s">
        <v>2251</v>
      </c>
      <c r="I12" s="399" t="s">
        <v>2252</v>
      </c>
      <c r="J12" s="352" t="s">
        <v>2246</v>
      </c>
      <c r="K12" s="352" t="s">
        <v>2247</v>
      </c>
    </row>
    <row r="13" spans="1:11" ht="91.5" customHeight="1" x14ac:dyDescent="0.25">
      <c r="A13" s="848"/>
      <c r="B13" s="347" t="s">
        <v>2253</v>
      </c>
      <c r="C13" s="347" t="s">
        <v>2254</v>
      </c>
      <c r="D13" s="347" t="s">
        <v>2254</v>
      </c>
      <c r="E13" s="347" t="s">
        <v>28</v>
      </c>
      <c r="F13" s="347" t="s">
        <v>1466</v>
      </c>
      <c r="G13" s="347" t="s">
        <v>63</v>
      </c>
      <c r="H13" s="399">
        <v>500</v>
      </c>
      <c r="I13" s="399">
        <v>500</v>
      </c>
      <c r="J13" s="352" t="s">
        <v>2246</v>
      </c>
      <c r="K13" s="352" t="s">
        <v>2255</v>
      </c>
    </row>
    <row r="14" spans="1:11" ht="84.75" customHeight="1" x14ac:dyDescent="0.25">
      <c r="A14" s="848"/>
      <c r="B14" s="353" t="s">
        <v>2256</v>
      </c>
      <c r="C14" s="347" t="s">
        <v>2257</v>
      </c>
      <c r="D14" s="347" t="s">
        <v>2257</v>
      </c>
      <c r="E14" s="347" t="s">
        <v>28</v>
      </c>
      <c r="F14" s="347" t="s">
        <v>1466</v>
      </c>
      <c r="G14" s="347" t="s">
        <v>63</v>
      </c>
      <c r="H14" s="347">
        <v>144</v>
      </c>
      <c r="I14" s="347">
        <v>144</v>
      </c>
      <c r="J14" s="352" t="s">
        <v>2246</v>
      </c>
      <c r="K14" s="352" t="s">
        <v>2255</v>
      </c>
    </row>
    <row r="15" spans="1:11" ht="64.5" customHeight="1" x14ac:dyDescent="0.25">
      <c r="A15" s="848"/>
      <c r="B15" s="354" t="s">
        <v>2258</v>
      </c>
      <c r="C15" s="355" t="s">
        <v>2259</v>
      </c>
      <c r="D15" s="355" t="s">
        <v>2259</v>
      </c>
      <c r="E15" s="356" t="s">
        <v>28</v>
      </c>
      <c r="F15" s="356" t="s">
        <v>1466</v>
      </c>
      <c r="G15" s="356" t="s">
        <v>63</v>
      </c>
      <c r="H15" s="356">
        <v>2564</v>
      </c>
      <c r="I15" s="356">
        <v>5076</v>
      </c>
      <c r="J15" s="356" t="s">
        <v>2260</v>
      </c>
      <c r="K15" s="347" t="s">
        <v>2247</v>
      </c>
    </row>
    <row r="16" spans="1:11" ht="64.5" customHeight="1" x14ac:dyDescent="0.25">
      <c r="A16" s="879"/>
      <c r="B16" s="354" t="s">
        <v>2261</v>
      </c>
      <c r="C16" s="355" t="s">
        <v>2262</v>
      </c>
      <c r="D16" s="355" t="s">
        <v>2262</v>
      </c>
      <c r="E16" s="356" t="s">
        <v>28</v>
      </c>
      <c r="F16" s="356" t="s">
        <v>1466</v>
      </c>
      <c r="G16" s="356" t="s">
        <v>63</v>
      </c>
      <c r="H16" s="356">
        <v>1862</v>
      </c>
      <c r="I16" s="356">
        <v>1862</v>
      </c>
      <c r="J16" s="352" t="s">
        <v>2246</v>
      </c>
      <c r="K16" s="352" t="s">
        <v>2255</v>
      </c>
    </row>
    <row r="17" spans="1:11" ht="48" x14ac:dyDescent="0.25">
      <c r="A17" s="847" t="s">
        <v>2101</v>
      </c>
      <c r="B17" s="353" t="s">
        <v>2263</v>
      </c>
      <c r="C17" s="353" t="s">
        <v>2264</v>
      </c>
      <c r="D17" s="353" t="s">
        <v>2264</v>
      </c>
      <c r="E17" s="347" t="s">
        <v>28</v>
      </c>
      <c r="F17" s="347" t="s">
        <v>2265</v>
      </c>
      <c r="G17" s="347" t="s">
        <v>63</v>
      </c>
      <c r="H17" s="399">
        <v>104</v>
      </c>
      <c r="I17" s="399">
        <v>104</v>
      </c>
      <c r="J17" s="352" t="s">
        <v>2246</v>
      </c>
      <c r="K17" s="347" t="s">
        <v>2266</v>
      </c>
    </row>
    <row r="18" spans="1:11" ht="48" x14ac:dyDescent="0.25">
      <c r="A18" s="848"/>
      <c r="B18" s="353" t="s">
        <v>2267</v>
      </c>
      <c r="C18" s="353" t="s">
        <v>2268</v>
      </c>
      <c r="D18" s="353" t="s">
        <v>2268</v>
      </c>
      <c r="E18" s="347" t="s">
        <v>28</v>
      </c>
      <c r="F18" s="347" t="s">
        <v>1466</v>
      </c>
      <c r="G18" s="347" t="s">
        <v>63</v>
      </c>
      <c r="H18" s="400" t="s">
        <v>2269</v>
      </c>
      <c r="I18" s="347">
        <v>120</v>
      </c>
      <c r="J18" s="352" t="s">
        <v>2270</v>
      </c>
      <c r="K18" s="347" t="s">
        <v>2266</v>
      </c>
    </row>
    <row r="19" spans="1:11" ht="86.25" customHeight="1" x14ac:dyDescent="0.25">
      <c r="A19" s="848"/>
      <c r="B19" s="347" t="s">
        <v>2271</v>
      </c>
      <c r="C19" s="347" t="s">
        <v>2272</v>
      </c>
      <c r="D19" s="347" t="s">
        <v>2272</v>
      </c>
      <c r="E19" s="347" t="s">
        <v>28</v>
      </c>
      <c r="F19" s="347" t="s">
        <v>2273</v>
      </c>
      <c r="G19" s="347" t="s">
        <v>63</v>
      </c>
      <c r="H19" s="399">
        <v>0</v>
      </c>
      <c r="I19" s="347">
        <v>47</v>
      </c>
      <c r="J19" s="352" t="s">
        <v>2246</v>
      </c>
      <c r="K19" s="347" t="s">
        <v>2266</v>
      </c>
    </row>
    <row r="20" spans="1:11" ht="88.5" customHeight="1" x14ac:dyDescent="0.25">
      <c r="A20" s="848"/>
      <c r="B20" s="347" t="s">
        <v>2274</v>
      </c>
      <c r="C20" s="347" t="s">
        <v>2275</v>
      </c>
      <c r="D20" s="347" t="s">
        <v>2275</v>
      </c>
      <c r="E20" s="347" t="s">
        <v>28</v>
      </c>
      <c r="F20" s="347" t="s">
        <v>2265</v>
      </c>
      <c r="G20" s="347" t="s">
        <v>63</v>
      </c>
      <c r="H20" s="347">
        <v>3449</v>
      </c>
      <c r="I20" s="347">
        <v>4021</v>
      </c>
      <c r="J20" s="352" t="s">
        <v>2246</v>
      </c>
      <c r="K20" s="347" t="s">
        <v>2266</v>
      </c>
    </row>
    <row r="21" spans="1:11" ht="60" x14ac:dyDescent="0.25">
      <c r="A21" s="848"/>
      <c r="B21" s="347" t="s">
        <v>2276</v>
      </c>
      <c r="C21" s="347" t="s">
        <v>2277</v>
      </c>
      <c r="D21" s="347" t="s">
        <v>2277</v>
      </c>
      <c r="E21" s="347" t="s">
        <v>28</v>
      </c>
      <c r="F21" s="347" t="s">
        <v>1466</v>
      </c>
      <c r="G21" s="347" t="s">
        <v>63</v>
      </c>
      <c r="H21" s="347">
        <v>500</v>
      </c>
      <c r="I21" s="347">
        <v>2300</v>
      </c>
      <c r="J21" s="352" t="s">
        <v>2246</v>
      </c>
      <c r="K21" s="347" t="s">
        <v>2266</v>
      </c>
    </row>
    <row r="22" spans="1:11" ht="60" x14ac:dyDescent="0.25">
      <c r="A22" s="848"/>
      <c r="B22" s="347" t="s">
        <v>2278</v>
      </c>
      <c r="C22" s="353" t="s">
        <v>2279</v>
      </c>
      <c r="D22" s="353" t="s">
        <v>2279</v>
      </c>
      <c r="E22" s="347" t="s">
        <v>28</v>
      </c>
      <c r="F22" s="347" t="s">
        <v>2280</v>
      </c>
      <c r="G22" s="347" t="s">
        <v>63</v>
      </c>
      <c r="H22" s="347">
        <v>144</v>
      </c>
      <c r="I22" s="347">
        <v>144</v>
      </c>
      <c r="J22" s="352" t="s">
        <v>2246</v>
      </c>
      <c r="K22" s="352" t="s">
        <v>2255</v>
      </c>
    </row>
    <row r="23" spans="1:11" ht="48" x14ac:dyDescent="0.25">
      <c r="A23" s="848"/>
      <c r="B23" s="347" t="s">
        <v>2281</v>
      </c>
      <c r="C23" s="353" t="s">
        <v>2282</v>
      </c>
      <c r="D23" s="353" t="s">
        <v>2282</v>
      </c>
      <c r="E23" s="347" t="s">
        <v>28</v>
      </c>
      <c r="F23" s="347" t="s">
        <v>1466</v>
      </c>
      <c r="G23" s="347" t="s">
        <v>63</v>
      </c>
      <c r="H23" s="347" t="s">
        <v>2269</v>
      </c>
      <c r="I23" s="347">
        <v>75</v>
      </c>
      <c r="J23" s="352" t="s">
        <v>2270</v>
      </c>
      <c r="K23" s="352" t="s">
        <v>2255</v>
      </c>
    </row>
    <row r="24" spans="1:11" ht="48" x14ac:dyDescent="0.25">
      <c r="A24" s="848"/>
      <c r="B24" s="347" t="s">
        <v>2283</v>
      </c>
      <c r="C24" s="347" t="s">
        <v>2284</v>
      </c>
      <c r="D24" s="347" t="s">
        <v>2284</v>
      </c>
      <c r="E24" s="347" t="s">
        <v>28</v>
      </c>
      <c r="F24" s="347" t="s">
        <v>2285</v>
      </c>
      <c r="G24" s="347" t="s">
        <v>63</v>
      </c>
      <c r="H24" s="347">
        <v>641</v>
      </c>
      <c r="I24" s="347">
        <v>1269</v>
      </c>
      <c r="J24" s="347" t="s">
        <v>2260</v>
      </c>
      <c r="K24" s="347" t="s">
        <v>2266</v>
      </c>
    </row>
    <row r="25" spans="1:11" ht="48" x14ac:dyDescent="0.25">
      <c r="A25" s="848"/>
      <c r="B25" s="347" t="s">
        <v>2286</v>
      </c>
      <c r="C25" s="347" t="s">
        <v>2287</v>
      </c>
      <c r="D25" s="347" t="s">
        <v>2287</v>
      </c>
      <c r="E25" s="347" t="s">
        <v>28</v>
      </c>
      <c r="F25" s="347" t="s">
        <v>1466</v>
      </c>
      <c r="G25" s="347" t="s">
        <v>63</v>
      </c>
      <c r="H25" s="347">
        <v>1862</v>
      </c>
      <c r="I25" s="347">
        <v>1862</v>
      </c>
      <c r="J25" s="347" t="s">
        <v>2260</v>
      </c>
      <c r="K25" s="347" t="s">
        <v>2266</v>
      </c>
    </row>
    <row r="27" spans="1:11" x14ac:dyDescent="0.25">
      <c r="B27" s="813"/>
      <c r="C27" s="813"/>
      <c r="D27" s="813"/>
      <c r="E27" s="813"/>
      <c r="F27" s="813"/>
      <c r="G27" s="813"/>
      <c r="H27" s="813"/>
      <c r="I27" s="813"/>
    </row>
  </sheetData>
  <mergeCells count="17">
    <mergeCell ref="C7:G7"/>
    <mergeCell ref="I7:I8"/>
    <mergeCell ref="K7:K8"/>
    <mergeCell ref="B27:I27"/>
    <mergeCell ref="A1:B1"/>
    <mergeCell ref="C1:K1"/>
    <mergeCell ref="A2:B2"/>
    <mergeCell ref="C2:K2"/>
    <mergeCell ref="A3:B3"/>
    <mergeCell ref="C3:K3"/>
    <mergeCell ref="A11:A16"/>
    <mergeCell ref="A17:A25"/>
    <mergeCell ref="A4:B4"/>
    <mergeCell ref="C4:K4"/>
    <mergeCell ref="A5:B5"/>
    <mergeCell ref="C5:K5"/>
    <mergeCell ref="A7:A8"/>
  </mergeCells>
  <pageMargins left="0.2" right="0.23622047244094491" top="0.94488188976377963" bottom="0.47244094488188981" header="0.39370078740157483" footer="0.31496062992125984"/>
  <pageSetup scale="70" orientation="landscape" r:id="rId1"/>
  <headerFooter>
    <oddHeader>&amp;L&amp;8&amp;G&amp;C&amp;"-,Negrita"&amp;16&amp;14MATRIZ DE INDICADORES DE RESULTADOS&amp;R&amp;"-,Negrita"&amp;16ETCA-III-05    MIR 2017</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25" zoomScalePageLayoutView="70" workbookViewId="0">
      <selection activeCell="D34" sqref="D34"/>
    </sheetView>
  </sheetViews>
  <sheetFormatPr baseColWidth="10" defaultColWidth="11.42578125" defaultRowHeight="15" x14ac:dyDescent="0.25"/>
  <cols>
    <col min="1" max="1" width="16.140625" customWidth="1"/>
    <col min="2" max="2" width="33" customWidth="1"/>
    <col min="3" max="3" width="25.42578125" customWidth="1"/>
    <col min="4" max="4" width="31.85546875" customWidth="1"/>
    <col min="5" max="5" width="12.28515625" customWidth="1"/>
    <col min="6" max="6" width="12.42578125" customWidth="1"/>
    <col min="7" max="7" width="11.85546875" customWidth="1"/>
    <col min="8" max="8" width="17.85546875" customWidth="1"/>
    <col min="9" max="9" width="18.140625" customWidth="1"/>
    <col min="10" max="10" width="25.140625" customWidth="1"/>
    <col min="11" max="11" width="23.7109375" customWidth="1"/>
    <col min="12" max="14" width="7.28515625" customWidth="1"/>
    <col min="257" max="257" width="16.140625" customWidth="1"/>
    <col min="258" max="258" width="33" customWidth="1"/>
    <col min="259" max="259" width="25.42578125" customWidth="1"/>
    <col min="260" max="260" width="31.85546875" customWidth="1"/>
    <col min="261" max="261" width="12.28515625" customWidth="1"/>
    <col min="262" max="262" width="12.42578125" customWidth="1"/>
    <col min="263" max="263" width="11.85546875" customWidth="1"/>
    <col min="264" max="264" width="17.85546875" customWidth="1"/>
    <col min="265" max="265" width="18.140625" customWidth="1"/>
    <col min="266" max="266" width="25.140625" customWidth="1"/>
    <col min="267" max="267" width="23.7109375" customWidth="1"/>
    <col min="268" max="270" width="7.28515625" customWidth="1"/>
    <col min="513" max="513" width="16.140625" customWidth="1"/>
    <col min="514" max="514" width="33" customWidth="1"/>
    <col min="515" max="515" width="25.42578125" customWidth="1"/>
    <col min="516" max="516" width="31.85546875" customWidth="1"/>
    <col min="517" max="517" width="12.28515625" customWidth="1"/>
    <col min="518" max="518" width="12.42578125" customWidth="1"/>
    <col min="519" max="519" width="11.85546875" customWidth="1"/>
    <col min="520" max="520" width="17.85546875" customWidth="1"/>
    <col min="521" max="521" width="18.140625" customWidth="1"/>
    <col min="522" max="522" width="25.140625" customWidth="1"/>
    <col min="523" max="523" width="23.7109375" customWidth="1"/>
    <col min="524" max="526" width="7.28515625" customWidth="1"/>
    <col min="769" max="769" width="16.140625" customWidth="1"/>
    <col min="770" max="770" width="33" customWidth="1"/>
    <col min="771" max="771" width="25.42578125" customWidth="1"/>
    <col min="772" max="772" width="31.85546875" customWidth="1"/>
    <col min="773" max="773" width="12.28515625" customWidth="1"/>
    <col min="774" max="774" width="12.42578125" customWidth="1"/>
    <col min="775" max="775" width="11.85546875" customWidth="1"/>
    <col min="776" max="776" width="17.85546875" customWidth="1"/>
    <col min="777" max="777" width="18.140625" customWidth="1"/>
    <col min="778" max="778" width="25.140625" customWidth="1"/>
    <col min="779" max="779" width="23.7109375" customWidth="1"/>
    <col min="780" max="782" width="7.28515625" customWidth="1"/>
    <col min="1025" max="1025" width="16.140625" customWidth="1"/>
    <col min="1026" max="1026" width="33" customWidth="1"/>
    <col min="1027" max="1027" width="25.42578125" customWidth="1"/>
    <col min="1028" max="1028" width="31.85546875" customWidth="1"/>
    <col min="1029" max="1029" width="12.28515625" customWidth="1"/>
    <col min="1030" max="1030" width="12.42578125" customWidth="1"/>
    <col min="1031" max="1031" width="11.85546875" customWidth="1"/>
    <col min="1032" max="1032" width="17.85546875" customWidth="1"/>
    <col min="1033" max="1033" width="18.140625" customWidth="1"/>
    <col min="1034" max="1034" width="25.140625" customWidth="1"/>
    <col min="1035" max="1035" width="23.7109375" customWidth="1"/>
    <col min="1036" max="1038" width="7.28515625" customWidth="1"/>
    <col min="1281" max="1281" width="16.140625" customWidth="1"/>
    <col min="1282" max="1282" width="33" customWidth="1"/>
    <col min="1283" max="1283" width="25.42578125" customWidth="1"/>
    <col min="1284" max="1284" width="31.85546875" customWidth="1"/>
    <col min="1285" max="1285" width="12.28515625" customWidth="1"/>
    <col min="1286" max="1286" width="12.42578125" customWidth="1"/>
    <col min="1287" max="1287" width="11.85546875" customWidth="1"/>
    <col min="1288" max="1288" width="17.85546875" customWidth="1"/>
    <col min="1289" max="1289" width="18.140625" customWidth="1"/>
    <col min="1290" max="1290" width="25.140625" customWidth="1"/>
    <col min="1291" max="1291" width="23.7109375" customWidth="1"/>
    <col min="1292" max="1294" width="7.28515625" customWidth="1"/>
    <col min="1537" max="1537" width="16.140625" customWidth="1"/>
    <col min="1538" max="1538" width="33" customWidth="1"/>
    <col min="1539" max="1539" width="25.42578125" customWidth="1"/>
    <col min="1540" max="1540" width="31.85546875" customWidth="1"/>
    <col min="1541" max="1541" width="12.28515625" customWidth="1"/>
    <col min="1542" max="1542" width="12.42578125" customWidth="1"/>
    <col min="1543" max="1543" width="11.85546875" customWidth="1"/>
    <col min="1544" max="1544" width="17.85546875" customWidth="1"/>
    <col min="1545" max="1545" width="18.140625" customWidth="1"/>
    <col min="1546" max="1546" width="25.140625" customWidth="1"/>
    <col min="1547" max="1547" width="23.7109375" customWidth="1"/>
    <col min="1548" max="1550" width="7.28515625" customWidth="1"/>
    <col min="1793" max="1793" width="16.140625" customWidth="1"/>
    <col min="1794" max="1794" width="33" customWidth="1"/>
    <col min="1795" max="1795" width="25.42578125" customWidth="1"/>
    <col min="1796" max="1796" width="31.85546875" customWidth="1"/>
    <col min="1797" max="1797" width="12.28515625" customWidth="1"/>
    <col min="1798" max="1798" width="12.42578125" customWidth="1"/>
    <col min="1799" max="1799" width="11.85546875" customWidth="1"/>
    <col min="1800" max="1800" width="17.85546875" customWidth="1"/>
    <col min="1801" max="1801" width="18.140625" customWidth="1"/>
    <col min="1802" max="1802" width="25.140625" customWidth="1"/>
    <col min="1803" max="1803" width="23.7109375" customWidth="1"/>
    <col min="1804" max="1806" width="7.28515625" customWidth="1"/>
    <col min="2049" max="2049" width="16.140625" customWidth="1"/>
    <col min="2050" max="2050" width="33" customWidth="1"/>
    <col min="2051" max="2051" width="25.42578125" customWidth="1"/>
    <col min="2052" max="2052" width="31.85546875" customWidth="1"/>
    <col min="2053" max="2053" width="12.28515625" customWidth="1"/>
    <col min="2054" max="2054" width="12.42578125" customWidth="1"/>
    <col min="2055" max="2055" width="11.85546875" customWidth="1"/>
    <col min="2056" max="2056" width="17.85546875" customWidth="1"/>
    <col min="2057" max="2057" width="18.140625" customWidth="1"/>
    <col min="2058" max="2058" width="25.140625" customWidth="1"/>
    <col min="2059" max="2059" width="23.7109375" customWidth="1"/>
    <col min="2060" max="2062" width="7.28515625" customWidth="1"/>
    <col min="2305" max="2305" width="16.140625" customWidth="1"/>
    <col min="2306" max="2306" width="33" customWidth="1"/>
    <col min="2307" max="2307" width="25.42578125" customWidth="1"/>
    <col min="2308" max="2308" width="31.85546875" customWidth="1"/>
    <col min="2309" max="2309" width="12.28515625" customWidth="1"/>
    <col min="2310" max="2310" width="12.42578125" customWidth="1"/>
    <col min="2311" max="2311" width="11.85546875" customWidth="1"/>
    <col min="2312" max="2312" width="17.85546875" customWidth="1"/>
    <col min="2313" max="2313" width="18.140625" customWidth="1"/>
    <col min="2314" max="2314" width="25.140625" customWidth="1"/>
    <col min="2315" max="2315" width="23.7109375" customWidth="1"/>
    <col min="2316" max="2318" width="7.28515625" customWidth="1"/>
    <col min="2561" max="2561" width="16.140625" customWidth="1"/>
    <col min="2562" max="2562" width="33" customWidth="1"/>
    <col min="2563" max="2563" width="25.42578125" customWidth="1"/>
    <col min="2564" max="2564" width="31.85546875" customWidth="1"/>
    <col min="2565" max="2565" width="12.28515625" customWidth="1"/>
    <col min="2566" max="2566" width="12.42578125" customWidth="1"/>
    <col min="2567" max="2567" width="11.85546875" customWidth="1"/>
    <col min="2568" max="2568" width="17.85546875" customWidth="1"/>
    <col min="2569" max="2569" width="18.140625" customWidth="1"/>
    <col min="2570" max="2570" width="25.140625" customWidth="1"/>
    <col min="2571" max="2571" width="23.7109375" customWidth="1"/>
    <col min="2572" max="2574" width="7.28515625" customWidth="1"/>
    <col min="2817" max="2817" width="16.140625" customWidth="1"/>
    <col min="2818" max="2818" width="33" customWidth="1"/>
    <col min="2819" max="2819" width="25.42578125" customWidth="1"/>
    <col min="2820" max="2820" width="31.85546875" customWidth="1"/>
    <col min="2821" max="2821" width="12.28515625" customWidth="1"/>
    <col min="2822" max="2822" width="12.42578125" customWidth="1"/>
    <col min="2823" max="2823" width="11.85546875" customWidth="1"/>
    <col min="2824" max="2824" width="17.85546875" customWidth="1"/>
    <col min="2825" max="2825" width="18.140625" customWidth="1"/>
    <col min="2826" max="2826" width="25.140625" customWidth="1"/>
    <col min="2827" max="2827" width="23.7109375" customWidth="1"/>
    <col min="2828" max="2830" width="7.28515625" customWidth="1"/>
    <col min="3073" max="3073" width="16.140625" customWidth="1"/>
    <col min="3074" max="3074" width="33" customWidth="1"/>
    <col min="3075" max="3075" width="25.42578125" customWidth="1"/>
    <col min="3076" max="3076" width="31.85546875" customWidth="1"/>
    <col min="3077" max="3077" width="12.28515625" customWidth="1"/>
    <col min="3078" max="3078" width="12.42578125" customWidth="1"/>
    <col min="3079" max="3079" width="11.85546875" customWidth="1"/>
    <col min="3080" max="3080" width="17.85546875" customWidth="1"/>
    <col min="3081" max="3081" width="18.140625" customWidth="1"/>
    <col min="3082" max="3082" width="25.140625" customWidth="1"/>
    <col min="3083" max="3083" width="23.7109375" customWidth="1"/>
    <col min="3084" max="3086" width="7.28515625" customWidth="1"/>
    <col min="3329" max="3329" width="16.140625" customWidth="1"/>
    <col min="3330" max="3330" width="33" customWidth="1"/>
    <col min="3331" max="3331" width="25.42578125" customWidth="1"/>
    <col min="3332" max="3332" width="31.85546875" customWidth="1"/>
    <col min="3333" max="3333" width="12.28515625" customWidth="1"/>
    <col min="3334" max="3334" width="12.42578125" customWidth="1"/>
    <col min="3335" max="3335" width="11.85546875" customWidth="1"/>
    <col min="3336" max="3336" width="17.85546875" customWidth="1"/>
    <col min="3337" max="3337" width="18.140625" customWidth="1"/>
    <col min="3338" max="3338" width="25.140625" customWidth="1"/>
    <col min="3339" max="3339" width="23.7109375" customWidth="1"/>
    <col min="3340" max="3342" width="7.28515625" customWidth="1"/>
    <col min="3585" max="3585" width="16.140625" customWidth="1"/>
    <col min="3586" max="3586" width="33" customWidth="1"/>
    <col min="3587" max="3587" width="25.42578125" customWidth="1"/>
    <col min="3588" max="3588" width="31.85546875" customWidth="1"/>
    <col min="3589" max="3589" width="12.28515625" customWidth="1"/>
    <col min="3590" max="3590" width="12.42578125" customWidth="1"/>
    <col min="3591" max="3591" width="11.85546875" customWidth="1"/>
    <col min="3592" max="3592" width="17.85546875" customWidth="1"/>
    <col min="3593" max="3593" width="18.140625" customWidth="1"/>
    <col min="3594" max="3594" width="25.140625" customWidth="1"/>
    <col min="3595" max="3595" width="23.7109375" customWidth="1"/>
    <col min="3596" max="3598" width="7.28515625" customWidth="1"/>
    <col min="3841" max="3841" width="16.140625" customWidth="1"/>
    <col min="3842" max="3842" width="33" customWidth="1"/>
    <col min="3843" max="3843" width="25.42578125" customWidth="1"/>
    <col min="3844" max="3844" width="31.85546875" customWidth="1"/>
    <col min="3845" max="3845" width="12.28515625" customWidth="1"/>
    <col min="3846" max="3846" width="12.42578125" customWidth="1"/>
    <col min="3847" max="3847" width="11.85546875" customWidth="1"/>
    <col min="3848" max="3848" width="17.85546875" customWidth="1"/>
    <col min="3849" max="3849" width="18.140625" customWidth="1"/>
    <col min="3850" max="3850" width="25.140625" customWidth="1"/>
    <col min="3851" max="3851" width="23.7109375" customWidth="1"/>
    <col min="3852" max="3854" width="7.28515625" customWidth="1"/>
    <col min="4097" max="4097" width="16.140625" customWidth="1"/>
    <col min="4098" max="4098" width="33" customWidth="1"/>
    <col min="4099" max="4099" width="25.42578125" customWidth="1"/>
    <col min="4100" max="4100" width="31.85546875" customWidth="1"/>
    <col min="4101" max="4101" width="12.28515625" customWidth="1"/>
    <col min="4102" max="4102" width="12.42578125" customWidth="1"/>
    <col min="4103" max="4103" width="11.85546875" customWidth="1"/>
    <col min="4104" max="4104" width="17.85546875" customWidth="1"/>
    <col min="4105" max="4105" width="18.140625" customWidth="1"/>
    <col min="4106" max="4106" width="25.140625" customWidth="1"/>
    <col min="4107" max="4107" width="23.7109375" customWidth="1"/>
    <col min="4108" max="4110" width="7.28515625" customWidth="1"/>
    <col min="4353" max="4353" width="16.140625" customWidth="1"/>
    <col min="4354" max="4354" width="33" customWidth="1"/>
    <col min="4355" max="4355" width="25.42578125" customWidth="1"/>
    <col min="4356" max="4356" width="31.85546875" customWidth="1"/>
    <col min="4357" max="4357" width="12.28515625" customWidth="1"/>
    <col min="4358" max="4358" width="12.42578125" customWidth="1"/>
    <col min="4359" max="4359" width="11.85546875" customWidth="1"/>
    <col min="4360" max="4360" width="17.85546875" customWidth="1"/>
    <col min="4361" max="4361" width="18.140625" customWidth="1"/>
    <col min="4362" max="4362" width="25.140625" customWidth="1"/>
    <col min="4363" max="4363" width="23.7109375" customWidth="1"/>
    <col min="4364" max="4366" width="7.28515625" customWidth="1"/>
    <col min="4609" max="4609" width="16.140625" customWidth="1"/>
    <col min="4610" max="4610" width="33" customWidth="1"/>
    <col min="4611" max="4611" width="25.42578125" customWidth="1"/>
    <col min="4612" max="4612" width="31.85546875" customWidth="1"/>
    <col min="4613" max="4613" width="12.28515625" customWidth="1"/>
    <col min="4614" max="4614" width="12.42578125" customWidth="1"/>
    <col min="4615" max="4615" width="11.85546875" customWidth="1"/>
    <col min="4616" max="4616" width="17.85546875" customWidth="1"/>
    <col min="4617" max="4617" width="18.140625" customWidth="1"/>
    <col min="4618" max="4618" width="25.140625" customWidth="1"/>
    <col min="4619" max="4619" width="23.7109375" customWidth="1"/>
    <col min="4620" max="4622" width="7.28515625" customWidth="1"/>
    <col min="4865" max="4865" width="16.140625" customWidth="1"/>
    <col min="4866" max="4866" width="33" customWidth="1"/>
    <col min="4867" max="4867" width="25.42578125" customWidth="1"/>
    <col min="4868" max="4868" width="31.85546875" customWidth="1"/>
    <col min="4869" max="4869" width="12.28515625" customWidth="1"/>
    <col min="4870" max="4870" width="12.42578125" customWidth="1"/>
    <col min="4871" max="4871" width="11.85546875" customWidth="1"/>
    <col min="4872" max="4872" width="17.85546875" customWidth="1"/>
    <col min="4873" max="4873" width="18.140625" customWidth="1"/>
    <col min="4874" max="4874" width="25.140625" customWidth="1"/>
    <col min="4875" max="4875" width="23.7109375" customWidth="1"/>
    <col min="4876" max="4878" width="7.28515625" customWidth="1"/>
    <col min="5121" max="5121" width="16.140625" customWidth="1"/>
    <col min="5122" max="5122" width="33" customWidth="1"/>
    <col min="5123" max="5123" width="25.42578125" customWidth="1"/>
    <col min="5124" max="5124" width="31.85546875" customWidth="1"/>
    <col min="5125" max="5125" width="12.28515625" customWidth="1"/>
    <col min="5126" max="5126" width="12.42578125" customWidth="1"/>
    <col min="5127" max="5127" width="11.85546875" customWidth="1"/>
    <col min="5128" max="5128" width="17.85546875" customWidth="1"/>
    <col min="5129" max="5129" width="18.140625" customWidth="1"/>
    <col min="5130" max="5130" width="25.140625" customWidth="1"/>
    <col min="5131" max="5131" width="23.7109375" customWidth="1"/>
    <col min="5132" max="5134" width="7.28515625" customWidth="1"/>
    <col min="5377" max="5377" width="16.140625" customWidth="1"/>
    <col min="5378" max="5378" width="33" customWidth="1"/>
    <col min="5379" max="5379" width="25.42578125" customWidth="1"/>
    <col min="5380" max="5380" width="31.85546875" customWidth="1"/>
    <col min="5381" max="5381" width="12.28515625" customWidth="1"/>
    <col min="5382" max="5382" width="12.42578125" customWidth="1"/>
    <col min="5383" max="5383" width="11.85546875" customWidth="1"/>
    <col min="5384" max="5384" width="17.85546875" customWidth="1"/>
    <col min="5385" max="5385" width="18.140625" customWidth="1"/>
    <col min="5386" max="5386" width="25.140625" customWidth="1"/>
    <col min="5387" max="5387" width="23.7109375" customWidth="1"/>
    <col min="5388" max="5390" width="7.28515625" customWidth="1"/>
    <col min="5633" max="5633" width="16.140625" customWidth="1"/>
    <col min="5634" max="5634" width="33" customWidth="1"/>
    <col min="5635" max="5635" width="25.42578125" customWidth="1"/>
    <col min="5636" max="5636" width="31.85546875" customWidth="1"/>
    <col min="5637" max="5637" width="12.28515625" customWidth="1"/>
    <col min="5638" max="5638" width="12.42578125" customWidth="1"/>
    <col min="5639" max="5639" width="11.85546875" customWidth="1"/>
    <col min="5640" max="5640" width="17.85546875" customWidth="1"/>
    <col min="5641" max="5641" width="18.140625" customWidth="1"/>
    <col min="5642" max="5642" width="25.140625" customWidth="1"/>
    <col min="5643" max="5643" width="23.7109375" customWidth="1"/>
    <col min="5644" max="5646" width="7.28515625" customWidth="1"/>
    <col min="5889" max="5889" width="16.140625" customWidth="1"/>
    <col min="5890" max="5890" width="33" customWidth="1"/>
    <col min="5891" max="5891" width="25.42578125" customWidth="1"/>
    <col min="5892" max="5892" width="31.85546875" customWidth="1"/>
    <col min="5893" max="5893" width="12.28515625" customWidth="1"/>
    <col min="5894" max="5894" width="12.42578125" customWidth="1"/>
    <col min="5895" max="5895" width="11.85546875" customWidth="1"/>
    <col min="5896" max="5896" width="17.85546875" customWidth="1"/>
    <col min="5897" max="5897" width="18.140625" customWidth="1"/>
    <col min="5898" max="5898" width="25.140625" customWidth="1"/>
    <col min="5899" max="5899" width="23.7109375" customWidth="1"/>
    <col min="5900" max="5902" width="7.28515625" customWidth="1"/>
    <col min="6145" max="6145" width="16.140625" customWidth="1"/>
    <col min="6146" max="6146" width="33" customWidth="1"/>
    <col min="6147" max="6147" width="25.42578125" customWidth="1"/>
    <col min="6148" max="6148" width="31.85546875" customWidth="1"/>
    <col min="6149" max="6149" width="12.28515625" customWidth="1"/>
    <col min="6150" max="6150" width="12.42578125" customWidth="1"/>
    <col min="6151" max="6151" width="11.85546875" customWidth="1"/>
    <col min="6152" max="6152" width="17.85546875" customWidth="1"/>
    <col min="6153" max="6153" width="18.140625" customWidth="1"/>
    <col min="6154" max="6154" width="25.140625" customWidth="1"/>
    <col min="6155" max="6155" width="23.7109375" customWidth="1"/>
    <col min="6156" max="6158" width="7.28515625" customWidth="1"/>
    <col min="6401" max="6401" width="16.140625" customWidth="1"/>
    <col min="6402" max="6402" width="33" customWidth="1"/>
    <col min="6403" max="6403" width="25.42578125" customWidth="1"/>
    <col min="6404" max="6404" width="31.85546875" customWidth="1"/>
    <col min="6405" max="6405" width="12.28515625" customWidth="1"/>
    <col min="6406" max="6406" width="12.42578125" customWidth="1"/>
    <col min="6407" max="6407" width="11.85546875" customWidth="1"/>
    <col min="6408" max="6408" width="17.85546875" customWidth="1"/>
    <col min="6409" max="6409" width="18.140625" customWidth="1"/>
    <col min="6410" max="6410" width="25.140625" customWidth="1"/>
    <col min="6411" max="6411" width="23.7109375" customWidth="1"/>
    <col min="6412" max="6414" width="7.28515625" customWidth="1"/>
    <col min="6657" max="6657" width="16.140625" customWidth="1"/>
    <col min="6658" max="6658" width="33" customWidth="1"/>
    <col min="6659" max="6659" width="25.42578125" customWidth="1"/>
    <col min="6660" max="6660" width="31.85546875" customWidth="1"/>
    <col min="6661" max="6661" width="12.28515625" customWidth="1"/>
    <col min="6662" max="6662" width="12.42578125" customWidth="1"/>
    <col min="6663" max="6663" width="11.85546875" customWidth="1"/>
    <col min="6664" max="6664" width="17.85546875" customWidth="1"/>
    <col min="6665" max="6665" width="18.140625" customWidth="1"/>
    <col min="6666" max="6666" width="25.140625" customWidth="1"/>
    <col min="6667" max="6667" width="23.7109375" customWidth="1"/>
    <col min="6668" max="6670" width="7.28515625" customWidth="1"/>
    <col min="6913" max="6913" width="16.140625" customWidth="1"/>
    <col min="6914" max="6914" width="33" customWidth="1"/>
    <col min="6915" max="6915" width="25.42578125" customWidth="1"/>
    <col min="6916" max="6916" width="31.85546875" customWidth="1"/>
    <col min="6917" max="6917" width="12.28515625" customWidth="1"/>
    <col min="6918" max="6918" width="12.42578125" customWidth="1"/>
    <col min="6919" max="6919" width="11.85546875" customWidth="1"/>
    <col min="6920" max="6920" width="17.85546875" customWidth="1"/>
    <col min="6921" max="6921" width="18.140625" customWidth="1"/>
    <col min="6922" max="6922" width="25.140625" customWidth="1"/>
    <col min="6923" max="6923" width="23.7109375" customWidth="1"/>
    <col min="6924" max="6926" width="7.28515625" customWidth="1"/>
    <col min="7169" max="7169" width="16.140625" customWidth="1"/>
    <col min="7170" max="7170" width="33" customWidth="1"/>
    <col min="7171" max="7171" width="25.42578125" customWidth="1"/>
    <col min="7172" max="7172" width="31.85546875" customWidth="1"/>
    <col min="7173" max="7173" width="12.28515625" customWidth="1"/>
    <col min="7174" max="7174" width="12.42578125" customWidth="1"/>
    <col min="7175" max="7175" width="11.85546875" customWidth="1"/>
    <col min="7176" max="7176" width="17.85546875" customWidth="1"/>
    <col min="7177" max="7177" width="18.140625" customWidth="1"/>
    <col min="7178" max="7178" width="25.140625" customWidth="1"/>
    <col min="7179" max="7179" width="23.7109375" customWidth="1"/>
    <col min="7180" max="7182" width="7.28515625" customWidth="1"/>
    <col min="7425" max="7425" width="16.140625" customWidth="1"/>
    <col min="7426" max="7426" width="33" customWidth="1"/>
    <col min="7427" max="7427" width="25.42578125" customWidth="1"/>
    <col min="7428" max="7428" width="31.85546875" customWidth="1"/>
    <col min="7429" max="7429" width="12.28515625" customWidth="1"/>
    <col min="7430" max="7430" width="12.42578125" customWidth="1"/>
    <col min="7431" max="7431" width="11.85546875" customWidth="1"/>
    <col min="7432" max="7432" width="17.85546875" customWidth="1"/>
    <col min="7433" max="7433" width="18.140625" customWidth="1"/>
    <col min="7434" max="7434" width="25.140625" customWidth="1"/>
    <col min="7435" max="7435" width="23.7109375" customWidth="1"/>
    <col min="7436" max="7438" width="7.28515625" customWidth="1"/>
    <col min="7681" max="7681" width="16.140625" customWidth="1"/>
    <col min="7682" max="7682" width="33" customWidth="1"/>
    <col min="7683" max="7683" width="25.42578125" customWidth="1"/>
    <col min="7684" max="7684" width="31.85546875" customWidth="1"/>
    <col min="7685" max="7685" width="12.28515625" customWidth="1"/>
    <col min="7686" max="7686" width="12.42578125" customWidth="1"/>
    <col min="7687" max="7687" width="11.85546875" customWidth="1"/>
    <col min="7688" max="7688" width="17.85546875" customWidth="1"/>
    <col min="7689" max="7689" width="18.140625" customWidth="1"/>
    <col min="7690" max="7690" width="25.140625" customWidth="1"/>
    <col min="7691" max="7691" width="23.7109375" customWidth="1"/>
    <col min="7692" max="7694" width="7.28515625" customWidth="1"/>
    <col min="7937" max="7937" width="16.140625" customWidth="1"/>
    <col min="7938" max="7938" width="33" customWidth="1"/>
    <col min="7939" max="7939" width="25.42578125" customWidth="1"/>
    <col min="7940" max="7940" width="31.85546875" customWidth="1"/>
    <col min="7941" max="7941" width="12.28515625" customWidth="1"/>
    <col min="7942" max="7942" width="12.42578125" customWidth="1"/>
    <col min="7943" max="7943" width="11.85546875" customWidth="1"/>
    <col min="7944" max="7944" width="17.85546875" customWidth="1"/>
    <col min="7945" max="7945" width="18.140625" customWidth="1"/>
    <col min="7946" max="7946" width="25.140625" customWidth="1"/>
    <col min="7947" max="7947" width="23.7109375" customWidth="1"/>
    <col min="7948" max="7950" width="7.28515625" customWidth="1"/>
    <col min="8193" max="8193" width="16.140625" customWidth="1"/>
    <col min="8194" max="8194" width="33" customWidth="1"/>
    <col min="8195" max="8195" width="25.42578125" customWidth="1"/>
    <col min="8196" max="8196" width="31.85546875" customWidth="1"/>
    <col min="8197" max="8197" width="12.28515625" customWidth="1"/>
    <col min="8198" max="8198" width="12.42578125" customWidth="1"/>
    <col min="8199" max="8199" width="11.85546875" customWidth="1"/>
    <col min="8200" max="8200" width="17.85546875" customWidth="1"/>
    <col min="8201" max="8201" width="18.140625" customWidth="1"/>
    <col min="8202" max="8202" width="25.140625" customWidth="1"/>
    <col min="8203" max="8203" width="23.7109375" customWidth="1"/>
    <col min="8204" max="8206" width="7.28515625" customWidth="1"/>
    <col min="8449" max="8449" width="16.140625" customWidth="1"/>
    <col min="8450" max="8450" width="33" customWidth="1"/>
    <col min="8451" max="8451" width="25.42578125" customWidth="1"/>
    <col min="8452" max="8452" width="31.85546875" customWidth="1"/>
    <col min="8453" max="8453" width="12.28515625" customWidth="1"/>
    <col min="8454" max="8454" width="12.42578125" customWidth="1"/>
    <col min="8455" max="8455" width="11.85546875" customWidth="1"/>
    <col min="8456" max="8456" width="17.85546875" customWidth="1"/>
    <col min="8457" max="8457" width="18.140625" customWidth="1"/>
    <col min="8458" max="8458" width="25.140625" customWidth="1"/>
    <col min="8459" max="8459" width="23.7109375" customWidth="1"/>
    <col min="8460" max="8462" width="7.28515625" customWidth="1"/>
    <col min="8705" max="8705" width="16.140625" customWidth="1"/>
    <col min="8706" max="8706" width="33" customWidth="1"/>
    <col min="8707" max="8707" width="25.42578125" customWidth="1"/>
    <col min="8708" max="8708" width="31.85546875" customWidth="1"/>
    <col min="8709" max="8709" width="12.28515625" customWidth="1"/>
    <col min="8710" max="8710" width="12.42578125" customWidth="1"/>
    <col min="8711" max="8711" width="11.85546875" customWidth="1"/>
    <col min="8712" max="8712" width="17.85546875" customWidth="1"/>
    <col min="8713" max="8713" width="18.140625" customWidth="1"/>
    <col min="8714" max="8714" width="25.140625" customWidth="1"/>
    <col min="8715" max="8715" width="23.7109375" customWidth="1"/>
    <col min="8716" max="8718" width="7.28515625" customWidth="1"/>
    <col min="8961" max="8961" width="16.140625" customWidth="1"/>
    <col min="8962" max="8962" width="33" customWidth="1"/>
    <col min="8963" max="8963" width="25.42578125" customWidth="1"/>
    <col min="8964" max="8964" width="31.85546875" customWidth="1"/>
    <col min="8965" max="8965" width="12.28515625" customWidth="1"/>
    <col min="8966" max="8966" width="12.42578125" customWidth="1"/>
    <col min="8967" max="8967" width="11.85546875" customWidth="1"/>
    <col min="8968" max="8968" width="17.85546875" customWidth="1"/>
    <col min="8969" max="8969" width="18.140625" customWidth="1"/>
    <col min="8970" max="8970" width="25.140625" customWidth="1"/>
    <col min="8971" max="8971" width="23.7109375" customWidth="1"/>
    <col min="8972" max="8974" width="7.28515625" customWidth="1"/>
    <col min="9217" max="9217" width="16.140625" customWidth="1"/>
    <col min="9218" max="9218" width="33" customWidth="1"/>
    <col min="9219" max="9219" width="25.42578125" customWidth="1"/>
    <col min="9220" max="9220" width="31.85546875" customWidth="1"/>
    <col min="9221" max="9221" width="12.28515625" customWidth="1"/>
    <col min="9222" max="9222" width="12.42578125" customWidth="1"/>
    <col min="9223" max="9223" width="11.85546875" customWidth="1"/>
    <col min="9224" max="9224" width="17.85546875" customWidth="1"/>
    <col min="9225" max="9225" width="18.140625" customWidth="1"/>
    <col min="9226" max="9226" width="25.140625" customWidth="1"/>
    <col min="9227" max="9227" width="23.7109375" customWidth="1"/>
    <col min="9228" max="9230" width="7.28515625" customWidth="1"/>
    <col min="9473" max="9473" width="16.140625" customWidth="1"/>
    <col min="9474" max="9474" width="33" customWidth="1"/>
    <col min="9475" max="9475" width="25.42578125" customWidth="1"/>
    <col min="9476" max="9476" width="31.85546875" customWidth="1"/>
    <col min="9477" max="9477" width="12.28515625" customWidth="1"/>
    <col min="9478" max="9478" width="12.42578125" customWidth="1"/>
    <col min="9479" max="9479" width="11.85546875" customWidth="1"/>
    <col min="9480" max="9480" width="17.85546875" customWidth="1"/>
    <col min="9481" max="9481" width="18.140625" customWidth="1"/>
    <col min="9482" max="9482" width="25.140625" customWidth="1"/>
    <col min="9483" max="9483" width="23.7109375" customWidth="1"/>
    <col min="9484" max="9486" width="7.28515625" customWidth="1"/>
    <col min="9729" max="9729" width="16.140625" customWidth="1"/>
    <col min="9730" max="9730" width="33" customWidth="1"/>
    <col min="9731" max="9731" width="25.42578125" customWidth="1"/>
    <col min="9732" max="9732" width="31.85546875" customWidth="1"/>
    <col min="9733" max="9733" width="12.28515625" customWidth="1"/>
    <col min="9734" max="9734" width="12.42578125" customWidth="1"/>
    <col min="9735" max="9735" width="11.85546875" customWidth="1"/>
    <col min="9736" max="9736" width="17.85546875" customWidth="1"/>
    <col min="9737" max="9737" width="18.140625" customWidth="1"/>
    <col min="9738" max="9738" width="25.140625" customWidth="1"/>
    <col min="9739" max="9739" width="23.7109375" customWidth="1"/>
    <col min="9740" max="9742" width="7.28515625" customWidth="1"/>
    <col min="9985" max="9985" width="16.140625" customWidth="1"/>
    <col min="9986" max="9986" width="33" customWidth="1"/>
    <col min="9987" max="9987" width="25.42578125" customWidth="1"/>
    <col min="9988" max="9988" width="31.85546875" customWidth="1"/>
    <col min="9989" max="9989" width="12.28515625" customWidth="1"/>
    <col min="9990" max="9990" width="12.42578125" customWidth="1"/>
    <col min="9991" max="9991" width="11.85546875" customWidth="1"/>
    <col min="9992" max="9992" width="17.85546875" customWidth="1"/>
    <col min="9993" max="9993" width="18.140625" customWidth="1"/>
    <col min="9994" max="9994" width="25.140625" customWidth="1"/>
    <col min="9995" max="9995" width="23.7109375" customWidth="1"/>
    <col min="9996" max="9998" width="7.28515625" customWidth="1"/>
    <col min="10241" max="10241" width="16.140625" customWidth="1"/>
    <col min="10242" max="10242" width="33" customWidth="1"/>
    <col min="10243" max="10243" width="25.42578125" customWidth="1"/>
    <col min="10244" max="10244" width="31.85546875" customWidth="1"/>
    <col min="10245" max="10245" width="12.28515625" customWidth="1"/>
    <col min="10246" max="10246" width="12.42578125" customWidth="1"/>
    <col min="10247" max="10247" width="11.85546875" customWidth="1"/>
    <col min="10248" max="10248" width="17.85546875" customWidth="1"/>
    <col min="10249" max="10249" width="18.140625" customWidth="1"/>
    <col min="10250" max="10250" width="25.140625" customWidth="1"/>
    <col min="10251" max="10251" width="23.7109375" customWidth="1"/>
    <col min="10252" max="10254" width="7.28515625" customWidth="1"/>
    <col min="10497" max="10497" width="16.140625" customWidth="1"/>
    <col min="10498" max="10498" width="33" customWidth="1"/>
    <col min="10499" max="10499" width="25.42578125" customWidth="1"/>
    <col min="10500" max="10500" width="31.85546875" customWidth="1"/>
    <col min="10501" max="10501" width="12.28515625" customWidth="1"/>
    <col min="10502" max="10502" width="12.42578125" customWidth="1"/>
    <col min="10503" max="10503" width="11.85546875" customWidth="1"/>
    <col min="10504" max="10504" width="17.85546875" customWidth="1"/>
    <col min="10505" max="10505" width="18.140625" customWidth="1"/>
    <col min="10506" max="10506" width="25.140625" customWidth="1"/>
    <col min="10507" max="10507" width="23.7109375" customWidth="1"/>
    <col min="10508" max="10510" width="7.28515625" customWidth="1"/>
    <col min="10753" max="10753" width="16.140625" customWidth="1"/>
    <col min="10754" max="10754" width="33" customWidth="1"/>
    <col min="10755" max="10755" width="25.42578125" customWidth="1"/>
    <col min="10756" max="10756" width="31.85546875" customWidth="1"/>
    <col min="10757" max="10757" width="12.28515625" customWidth="1"/>
    <col min="10758" max="10758" width="12.42578125" customWidth="1"/>
    <col min="10759" max="10759" width="11.85546875" customWidth="1"/>
    <col min="10760" max="10760" width="17.85546875" customWidth="1"/>
    <col min="10761" max="10761" width="18.140625" customWidth="1"/>
    <col min="10762" max="10762" width="25.140625" customWidth="1"/>
    <col min="10763" max="10763" width="23.7109375" customWidth="1"/>
    <col min="10764" max="10766" width="7.28515625" customWidth="1"/>
    <col min="11009" max="11009" width="16.140625" customWidth="1"/>
    <col min="11010" max="11010" width="33" customWidth="1"/>
    <col min="11011" max="11011" width="25.42578125" customWidth="1"/>
    <col min="11012" max="11012" width="31.85546875" customWidth="1"/>
    <col min="11013" max="11013" width="12.28515625" customWidth="1"/>
    <col min="11014" max="11014" width="12.42578125" customWidth="1"/>
    <col min="11015" max="11015" width="11.85546875" customWidth="1"/>
    <col min="11016" max="11016" width="17.85546875" customWidth="1"/>
    <col min="11017" max="11017" width="18.140625" customWidth="1"/>
    <col min="11018" max="11018" width="25.140625" customWidth="1"/>
    <col min="11019" max="11019" width="23.7109375" customWidth="1"/>
    <col min="11020" max="11022" width="7.28515625" customWidth="1"/>
    <col min="11265" max="11265" width="16.140625" customWidth="1"/>
    <col min="11266" max="11266" width="33" customWidth="1"/>
    <col min="11267" max="11267" width="25.42578125" customWidth="1"/>
    <col min="11268" max="11268" width="31.85546875" customWidth="1"/>
    <col min="11269" max="11269" width="12.28515625" customWidth="1"/>
    <col min="11270" max="11270" width="12.42578125" customWidth="1"/>
    <col min="11271" max="11271" width="11.85546875" customWidth="1"/>
    <col min="11272" max="11272" width="17.85546875" customWidth="1"/>
    <col min="11273" max="11273" width="18.140625" customWidth="1"/>
    <col min="11274" max="11274" width="25.140625" customWidth="1"/>
    <col min="11275" max="11275" width="23.7109375" customWidth="1"/>
    <col min="11276" max="11278" width="7.28515625" customWidth="1"/>
    <col min="11521" max="11521" width="16.140625" customWidth="1"/>
    <col min="11522" max="11522" width="33" customWidth="1"/>
    <col min="11523" max="11523" width="25.42578125" customWidth="1"/>
    <col min="11524" max="11524" width="31.85546875" customWidth="1"/>
    <col min="11525" max="11525" width="12.28515625" customWidth="1"/>
    <col min="11526" max="11526" width="12.42578125" customWidth="1"/>
    <col min="11527" max="11527" width="11.85546875" customWidth="1"/>
    <col min="11528" max="11528" width="17.85546875" customWidth="1"/>
    <col min="11529" max="11529" width="18.140625" customWidth="1"/>
    <col min="11530" max="11530" width="25.140625" customWidth="1"/>
    <col min="11531" max="11531" width="23.7109375" customWidth="1"/>
    <col min="11532" max="11534" width="7.28515625" customWidth="1"/>
    <col min="11777" max="11777" width="16.140625" customWidth="1"/>
    <col min="11778" max="11778" width="33" customWidth="1"/>
    <col min="11779" max="11779" width="25.42578125" customWidth="1"/>
    <col min="11780" max="11780" width="31.85546875" customWidth="1"/>
    <col min="11781" max="11781" width="12.28515625" customWidth="1"/>
    <col min="11782" max="11782" width="12.42578125" customWidth="1"/>
    <col min="11783" max="11783" width="11.85546875" customWidth="1"/>
    <col min="11784" max="11784" width="17.85546875" customWidth="1"/>
    <col min="11785" max="11785" width="18.140625" customWidth="1"/>
    <col min="11786" max="11786" width="25.140625" customWidth="1"/>
    <col min="11787" max="11787" width="23.7109375" customWidth="1"/>
    <col min="11788" max="11790" width="7.28515625" customWidth="1"/>
    <col min="12033" max="12033" width="16.140625" customWidth="1"/>
    <col min="12034" max="12034" width="33" customWidth="1"/>
    <col min="12035" max="12035" width="25.42578125" customWidth="1"/>
    <col min="12036" max="12036" width="31.85546875" customWidth="1"/>
    <col min="12037" max="12037" width="12.28515625" customWidth="1"/>
    <col min="12038" max="12038" width="12.42578125" customWidth="1"/>
    <col min="12039" max="12039" width="11.85546875" customWidth="1"/>
    <col min="12040" max="12040" width="17.85546875" customWidth="1"/>
    <col min="12041" max="12041" width="18.140625" customWidth="1"/>
    <col min="12042" max="12042" width="25.140625" customWidth="1"/>
    <col min="12043" max="12043" width="23.7109375" customWidth="1"/>
    <col min="12044" max="12046" width="7.28515625" customWidth="1"/>
    <col min="12289" max="12289" width="16.140625" customWidth="1"/>
    <col min="12290" max="12290" width="33" customWidth="1"/>
    <col min="12291" max="12291" width="25.42578125" customWidth="1"/>
    <col min="12292" max="12292" width="31.85546875" customWidth="1"/>
    <col min="12293" max="12293" width="12.28515625" customWidth="1"/>
    <col min="12294" max="12294" width="12.42578125" customWidth="1"/>
    <col min="12295" max="12295" width="11.85546875" customWidth="1"/>
    <col min="12296" max="12296" width="17.85546875" customWidth="1"/>
    <col min="12297" max="12297" width="18.140625" customWidth="1"/>
    <col min="12298" max="12298" width="25.140625" customWidth="1"/>
    <col min="12299" max="12299" width="23.7109375" customWidth="1"/>
    <col min="12300" max="12302" width="7.28515625" customWidth="1"/>
    <col min="12545" max="12545" width="16.140625" customWidth="1"/>
    <col min="12546" max="12546" width="33" customWidth="1"/>
    <col min="12547" max="12547" width="25.42578125" customWidth="1"/>
    <col min="12548" max="12548" width="31.85546875" customWidth="1"/>
    <col min="12549" max="12549" width="12.28515625" customWidth="1"/>
    <col min="12550" max="12550" width="12.42578125" customWidth="1"/>
    <col min="12551" max="12551" width="11.85546875" customWidth="1"/>
    <col min="12552" max="12552" width="17.85546875" customWidth="1"/>
    <col min="12553" max="12553" width="18.140625" customWidth="1"/>
    <col min="12554" max="12554" width="25.140625" customWidth="1"/>
    <col min="12555" max="12555" width="23.7109375" customWidth="1"/>
    <col min="12556" max="12558" width="7.28515625" customWidth="1"/>
    <col min="12801" max="12801" width="16.140625" customWidth="1"/>
    <col min="12802" max="12802" width="33" customWidth="1"/>
    <col min="12803" max="12803" width="25.42578125" customWidth="1"/>
    <col min="12804" max="12804" width="31.85546875" customWidth="1"/>
    <col min="12805" max="12805" width="12.28515625" customWidth="1"/>
    <col min="12806" max="12806" width="12.42578125" customWidth="1"/>
    <col min="12807" max="12807" width="11.85546875" customWidth="1"/>
    <col min="12808" max="12808" width="17.85546875" customWidth="1"/>
    <col min="12809" max="12809" width="18.140625" customWidth="1"/>
    <col min="12810" max="12810" width="25.140625" customWidth="1"/>
    <col min="12811" max="12811" width="23.7109375" customWidth="1"/>
    <col min="12812" max="12814" width="7.28515625" customWidth="1"/>
    <col min="13057" max="13057" width="16.140625" customWidth="1"/>
    <col min="13058" max="13058" width="33" customWidth="1"/>
    <col min="13059" max="13059" width="25.42578125" customWidth="1"/>
    <col min="13060" max="13060" width="31.85546875" customWidth="1"/>
    <col min="13061" max="13061" width="12.28515625" customWidth="1"/>
    <col min="13062" max="13062" width="12.42578125" customWidth="1"/>
    <col min="13063" max="13063" width="11.85546875" customWidth="1"/>
    <col min="13064" max="13064" width="17.85546875" customWidth="1"/>
    <col min="13065" max="13065" width="18.140625" customWidth="1"/>
    <col min="13066" max="13066" width="25.140625" customWidth="1"/>
    <col min="13067" max="13067" width="23.7109375" customWidth="1"/>
    <col min="13068" max="13070" width="7.28515625" customWidth="1"/>
    <col min="13313" max="13313" width="16.140625" customWidth="1"/>
    <col min="13314" max="13314" width="33" customWidth="1"/>
    <col min="13315" max="13315" width="25.42578125" customWidth="1"/>
    <col min="13316" max="13316" width="31.85546875" customWidth="1"/>
    <col min="13317" max="13317" width="12.28515625" customWidth="1"/>
    <col min="13318" max="13318" width="12.42578125" customWidth="1"/>
    <col min="13319" max="13319" width="11.85546875" customWidth="1"/>
    <col min="13320" max="13320" width="17.85546875" customWidth="1"/>
    <col min="13321" max="13321" width="18.140625" customWidth="1"/>
    <col min="13322" max="13322" width="25.140625" customWidth="1"/>
    <col min="13323" max="13323" width="23.7109375" customWidth="1"/>
    <col min="13324" max="13326" width="7.28515625" customWidth="1"/>
    <col min="13569" max="13569" width="16.140625" customWidth="1"/>
    <col min="13570" max="13570" width="33" customWidth="1"/>
    <col min="13571" max="13571" width="25.42578125" customWidth="1"/>
    <col min="13572" max="13572" width="31.85546875" customWidth="1"/>
    <col min="13573" max="13573" width="12.28515625" customWidth="1"/>
    <col min="13574" max="13574" width="12.42578125" customWidth="1"/>
    <col min="13575" max="13575" width="11.85546875" customWidth="1"/>
    <col min="13576" max="13576" width="17.85546875" customWidth="1"/>
    <col min="13577" max="13577" width="18.140625" customWidth="1"/>
    <col min="13578" max="13578" width="25.140625" customWidth="1"/>
    <col min="13579" max="13579" width="23.7109375" customWidth="1"/>
    <col min="13580" max="13582" width="7.28515625" customWidth="1"/>
    <col min="13825" max="13825" width="16.140625" customWidth="1"/>
    <col min="13826" max="13826" width="33" customWidth="1"/>
    <col min="13827" max="13827" width="25.42578125" customWidth="1"/>
    <col min="13828" max="13828" width="31.85546875" customWidth="1"/>
    <col min="13829" max="13829" width="12.28515625" customWidth="1"/>
    <col min="13830" max="13830" width="12.42578125" customWidth="1"/>
    <col min="13831" max="13831" width="11.85546875" customWidth="1"/>
    <col min="13832" max="13832" width="17.85546875" customWidth="1"/>
    <col min="13833" max="13833" width="18.140625" customWidth="1"/>
    <col min="13834" max="13834" width="25.140625" customWidth="1"/>
    <col min="13835" max="13835" width="23.7109375" customWidth="1"/>
    <col min="13836" max="13838" width="7.28515625" customWidth="1"/>
    <col min="14081" max="14081" width="16.140625" customWidth="1"/>
    <col min="14082" max="14082" width="33" customWidth="1"/>
    <col min="14083" max="14083" width="25.42578125" customWidth="1"/>
    <col min="14084" max="14084" width="31.85546875" customWidth="1"/>
    <col min="14085" max="14085" width="12.28515625" customWidth="1"/>
    <col min="14086" max="14086" width="12.42578125" customWidth="1"/>
    <col min="14087" max="14087" width="11.85546875" customWidth="1"/>
    <col min="14088" max="14088" width="17.85546875" customWidth="1"/>
    <col min="14089" max="14089" width="18.140625" customWidth="1"/>
    <col min="14090" max="14090" width="25.140625" customWidth="1"/>
    <col min="14091" max="14091" width="23.7109375" customWidth="1"/>
    <col min="14092" max="14094" width="7.28515625" customWidth="1"/>
    <col min="14337" max="14337" width="16.140625" customWidth="1"/>
    <col min="14338" max="14338" width="33" customWidth="1"/>
    <col min="14339" max="14339" width="25.42578125" customWidth="1"/>
    <col min="14340" max="14340" width="31.85546875" customWidth="1"/>
    <col min="14341" max="14341" width="12.28515625" customWidth="1"/>
    <col min="14342" max="14342" width="12.42578125" customWidth="1"/>
    <col min="14343" max="14343" width="11.85546875" customWidth="1"/>
    <col min="14344" max="14344" width="17.85546875" customWidth="1"/>
    <col min="14345" max="14345" width="18.140625" customWidth="1"/>
    <col min="14346" max="14346" width="25.140625" customWidth="1"/>
    <col min="14347" max="14347" width="23.7109375" customWidth="1"/>
    <col min="14348" max="14350" width="7.28515625" customWidth="1"/>
    <col min="14593" max="14593" width="16.140625" customWidth="1"/>
    <col min="14594" max="14594" width="33" customWidth="1"/>
    <col min="14595" max="14595" width="25.42578125" customWidth="1"/>
    <col min="14596" max="14596" width="31.85546875" customWidth="1"/>
    <col min="14597" max="14597" width="12.28515625" customWidth="1"/>
    <col min="14598" max="14598" width="12.42578125" customWidth="1"/>
    <col min="14599" max="14599" width="11.85546875" customWidth="1"/>
    <col min="14600" max="14600" width="17.85546875" customWidth="1"/>
    <col min="14601" max="14601" width="18.140625" customWidth="1"/>
    <col min="14602" max="14602" width="25.140625" customWidth="1"/>
    <col min="14603" max="14603" width="23.7109375" customWidth="1"/>
    <col min="14604" max="14606" width="7.28515625" customWidth="1"/>
    <col min="14849" max="14849" width="16.140625" customWidth="1"/>
    <col min="14850" max="14850" width="33" customWidth="1"/>
    <col min="14851" max="14851" width="25.42578125" customWidth="1"/>
    <col min="14852" max="14852" width="31.85546875" customWidth="1"/>
    <col min="14853" max="14853" width="12.28515625" customWidth="1"/>
    <col min="14854" max="14854" width="12.42578125" customWidth="1"/>
    <col min="14855" max="14855" width="11.85546875" customWidth="1"/>
    <col min="14856" max="14856" width="17.85546875" customWidth="1"/>
    <col min="14857" max="14857" width="18.140625" customWidth="1"/>
    <col min="14858" max="14858" width="25.140625" customWidth="1"/>
    <col min="14859" max="14859" width="23.7109375" customWidth="1"/>
    <col min="14860" max="14862" width="7.28515625" customWidth="1"/>
    <col min="15105" max="15105" width="16.140625" customWidth="1"/>
    <col min="15106" max="15106" width="33" customWidth="1"/>
    <col min="15107" max="15107" width="25.42578125" customWidth="1"/>
    <col min="15108" max="15108" width="31.85546875" customWidth="1"/>
    <col min="15109" max="15109" width="12.28515625" customWidth="1"/>
    <col min="15110" max="15110" width="12.42578125" customWidth="1"/>
    <col min="15111" max="15111" width="11.85546875" customWidth="1"/>
    <col min="15112" max="15112" width="17.85546875" customWidth="1"/>
    <col min="15113" max="15113" width="18.140625" customWidth="1"/>
    <col min="15114" max="15114" width="25.140625" customWidth="1"/>
    <col min="15115" max="15115" width="23.7109375" customWidth="1"/>
    <col min="15116" max="15118" width="7.28515625" customWidth="1"/>
    <col min="15361" max="15361" width="16.140625" customWidth="1"/>
    <col min="15362" max="15362" width="33" customWidth="1"/>
    <col min="15363" max="15363" width="25.42578125" customWidth="1"/>
    <col min="15364" max="15364" width="31.85546875" customWidth="1"/>
    <col min="15365" max="15365" width="12.28515625" customWidth="1"/>
    <col min="15366" max="15366" width="12.42578125" customWidth="1"/>
    <col min="15367" max="15367" width="11.85546875" customWidth="1"/>
    <col min="15368" max="15368" width="17.85546875" customWidth="1"/>
    <col min="15369" max="15369" width="18.140625" customWidth="1"/>
    <col min="15370" max="15370" width="25.140625" customWidth="1"/>
    <col min="15371" max="15371" width="23.7109375" customWidth="1"/>
    <col min="15372" max="15374" width="7.28515625" customWidth="1"/>
    <col min="15617" max="15617" width="16.140625" customWidth="1"/>
    <col min="15618" max="15618" width="33" customWidth="1"/>
    <col min="15619" max="15619" width="25.42578125" customWidth="1"/>
    <col min="15620" max="15620" width="31.85546875" customWidth="1"/>
    <col min="15621" max="15621" width="12.28515625" customWidth="1"/>
    <col min="15622" max="15622" width="12.42578125" customWidth="1"/>
    <col min="15623" max="15623" width="11.85546875" customWidth="1"/>
    <col min="15624" max="15624" width="17.85546875" customWidth="1"/>
    <col min="15625" max="15625" width="18.140625" customWidth="1"/>
    <col min="15626" max="15626" width="25.140625" customWidth="1"/>
    <col min="15627" max="15627" width="23.7109375" customWidth="1"/>
    <col min="15628" max="15630" width="7.28515625" customWidth="1"/>
    <col min="15873" max="15873" width="16.140625" customWidth="1"/>
    <col min="15874" max="15874" width="33" customWidth="1"/>
    <col min="15875" max="15875" width="25.42578125" customWidth="1"/>
    <col min="15876" max="15876" width="31.85546875" customWidth="1"/>
    <col min="15877" max="15877" width="12.28515625" customWidth="1"/>
    <col min="15878" max="15878" width="12.42578125" customWidth="1"/>
    <col min="15879" max="15879" width="11.85546875" customWidth="1"/>
    <col min="15880" max="15880" width="17.85546875" customWidth="1"/>
    <col min="15881" max="15881" width="18.140625" customWidth="1"/>
    <col min="15882" max="15882" width="25.140625" customWidth="1"/>
    <col min="15883" max="15883" width="23.7109375" customWidth="1"/>
    <col min="15884" max="15886" width="7.28515625" customWidth="1"/>
    <col min="16129" max="16129" width="16.140625" customWidth="1"/>
    <col min="16130" max="16130" width="33" customWidth="1"/>
    <col min="16131" max="16131" width="25.42578125" customWidth="1"/>
    <col min="16132" max="16132" width="31.85546875" customWidth="1"/>
    <col min="16133" max="16133" width="12.28515625" customWidth="1"/>
    <col min="16134" max="16134" width="12.42578125" customWidth="1"/>
    <col min="16135" max="16135" width="11.85546875" customWidth="1"/>
    <col min="16136" max="16136" width="17.85546875" customWidth="1"/>
    <col min="16137" max="16137" width="18.140625" customWidth="1"/>
    <col min="16138" max="16138" width="25.140625" customWidth="1"/>
    <col min="16139" max="16139" width="23.7109375" customWidth="1"/>
    <col min="16140" max="16142" width="7.28515625" customWidth="1"/>
  </cols>
  <sheetData>
    <row r="1" spans="1:11" ht="16.5" thickBot="1" x14ac:dyDescent="0.3">
      <c r="A1" s="539" t="s">
        <v>0</v>
      </c>
      <c r="B1" s="540"/>
      <c r="C1" s="541" t="s">
        <v>2288</v>
      </c>
      <c r="D1" s="542"/>
      <c r="E1" s="542"/>
      <c r="F1" s="542"/>
      <c r="G1" s="542"/>
      <c r="H1" s="542"/>
      <c r="I1" s="542"/>
      <c r="J1" s="542"/>
      <c r="K1" s="543"/>
    </row>
    <row r="2" spans="1:11" ht="16.5" thickBot="1" x14ac:dyDescent="0.3">
      <c r="A2" s="539" t="s">
        <v>2</v>
      </c>
      <c r="B2" s="540"/>
      <c r="C2" s="541" t="s">
        <v>2289</v>
      </c>
      <c r="D2" s="542"/>
      <c r="E2" s="542"/>
      <c r="F2" s="542"/>
      <c r="G2" s="542"/>
      <c r="H2" s="542"/>
      <c r="I2" s="542"/>
      <c r="J2" s="542"/>
      <c r="K2" s="543"/>
    </row>
    <row r="3" spans="1:11" ht="17.25" customHeight="1" thickBot="1" x14ac:dyDescent="0.3">
      <c r="A3" s="539" t="s">
        <v>4</v>
      </c>
      <c r="B3" s="540"/>
      <c r="C3" s="541" t="s">
        <v>2290</v>
      </c>
      <c r="D3" s="542"/>
      <c r="E3" s="542"/>
      <c r="F3" s="542"/>
      <c r="G3" s="542"/>
      <c r="H3" s="542"/>
      <c r="I3" s="542"/>
      <c r="J3" s="542"/>
      <c r="K3" s="543"/>
    </row>
    <row r="4" spans="1:11" ht="47.25" customHeight="1" thickBot="1" x14ac:dyDescent="0.3">
      <c r="A4" s="539" t="s">
        <v>6</v>
      </c>
      <c r="B4" s="540"/>
      <c r="C4" s="685" t="s">
        <v>2291</v>
      </c>
      <c r="D4" s="686"/>
      <c r="E4" s="686"/>
      <c r="F4" s="686"/>
      <c r="G4" s="686"/>
      <c r="H4" s="686"/>
      <c r="I4" s="686"/>
      <c r="J4" s="686"/>
      <c r="K4" s="687"/>
    </row>
    <row r="5" spans="1:11" ht="16.5" thickBot="1" x14ac:dyDescent="0.3">
      <c r="A5" s="539" t="s">
        <v>8</v>
      </c>
      <c r="B5" s="540"/>
      <c r="C5" s="541" t="s">
        <v>2292</v>
      </c>
      <c r="D5" s="542"/>
      <c r="E5" s="542"/>
      <c r="F5" s="542"/>
      <c r="G5" s="542"/>
      <c r="H5" s="542"/>
      <c r="I5" s="542"/>
      <c r="J5" s="542"/>
      <c r="K5" s="543"/>
    </row>
    <row r="6" spans="1:11" ht="16.5" customHeight="1" x14ac:dyDescent="0.25"/>
    <row r="7" spans="1:11" ht="31.5" customHeight="1" x14ac:dyDescent="0.25">
      <c r="A7" s="855"/>
      <c r="B7" s="371" t="s">
        <v>12</v>
      </c>
      <c r="C7" s="857" t="s">
        <v>13</v>
      </c>
      <c r="D7" s="857"/>
      <c r="E7" s="857"/>
      <c r="F7" s="857"/>
      <c r="G7" s="857"/>
      <c r="H7" s="371" t="s">
        <v>14</v>
      </c>
      <c r="I7" s="858" t="s">
        <v>933</v>
      </c>
      <c r="J7" s="343" t="s">
        <v>15</v>
      </c>
      <c r="K7" s="880" t="s">
        <v>16</v>
      </c>
    </row>
    <row r="8" spans="1:11" ht="28.5" customHeight="1" x14ac:dyDescent="0.25">
      <c r="A8" s="856"/>
      <c r="B8" s="344" t="s">
        <v>17</v>
      </c>
      <c r="C8" s="344" t="s">
        <v>18</v>
      </c>
      <c r="D8" s="344" t="s">
        <v>19</v>
      </c>
      <c r="E8" s="344" t="s">
        <v>2078</v>
      </c>
      <c r="F8" s="370" t="s">
        <v>1391</v>
      </c>
      <c r="G8" s="370" t="s">
        <v>21</v>
      </c>
      <c r="H8" s="344" t="s">
        <v>22</v>
      </c>
      <c r="I8" s="858"/>
      <c r="J8" s="346" t="s">
        <v>23</v>
      </c>
      <c r="K8" s="880"/>
    </row>
    <row r="9" spans="1:11" ht="107.25" customHeight="1" x14ac:dyDescent="0.25">
      <c r="A9" s="344" t="s">
        <v>24</v>
      </c>
      <c r="B9" s="401" t="s">
        <v>2293</v>
      </c>
      <c r="C9" s="401" t="s">
        <v>2294</v>
      </c>
      <c r="D9" s="401" t="s">
        <v>2295</v>
      </c>
      <c r="E9" s="401" t="s">
        <v>28</v>
      </c>
      <c r="F9" s="401" t="s">
        <v>2285</v>
      </c>
      <c r="G9" s="401" t="s">
        <v>29</v>
      </c>
      <c r="H9" s="402">
        <v>11</v>
      </c>
      <c r="I9" s="402">
        <v>11</v>
      </c>
      <c r="J9" s="401" t="s">
        <v>2296</v>
      </c>
      <c r="K9" s="401"/>
    </row>
    <row r="10" spans="1:11" ht="88.5" customHeight="1" x14ac:dyDescent="0.25">
      <c r="A10" s="351" t="s">
        <v>34</v>
      </c>
      <c r="B10" s="401" t="s">
        <v>2297</v>
      </c>
      <c r="C10" s="401" t="s">
        <v>2298</v>
      </c>
      <c r="D10" s="401" t="s">
        <v>2299</v>
      </c>
      <c r="E10" s="401" t="s">
        <v>28</v>
      </c>
      <c r="F10" s="347" t="s">
        <v>2300</v>
      </c>
      <c r="G10" s="401" t="s">
        <v>1221</v>
      </c>
      <c r="H10" s="401" t="s">
        <v>2301</v>
      </c>
      <c r="I10" s="401" t="s">
        <v>2302</v>
      </c>
      <c r="J10" s="401" t="s">
        <v>2303</v>
      </c>
      <c r="K10" s="401" t="s">
        <v>2304</v>
      </c>
    </row>
    <row r="11" spans="1:11" ht="69.75" customHeight="1" x14ac:dyDescent="0.25">
      <c r="A11" s="847" t="s">
        <v>2093</v>
      </c>
      <c r="B11" s="401" t="s">
        <v>2305</v>
      </c>
      <c r="C11" s="401" t="s">
        <v>2306</v>
      </c>
      <c r="D11" s="401" t="s">
        <v>2306</v>
      </c>
      <c r="E11" s="401" t="s">
        <v>28</v>
      </c>
      <c r="F11" s="403" t="s">
        <v>2307</v>
      </c>
      <c r="G11" s="401" t="s">
        <v>1221</v>
      </c>
      <c r="H11" s="402">
        <v>3762</v>
      </c>
      <c r="I11" s="402">
        <v>5636</v>
      </c>
      <c r="J11" s="401" t="s">
        <v>2308</v>
      </c>
      <c r="K11" s="401" t="s">
        <v>2309</v>
      </c>
    </row>
    <row r="12" spans="1:11" ht="95.25" customHeight="1" x14ac:dyDescent="0.25">
      <c r="A12" s="848"/>
      <c r="B12" s="401" t="s">
        <v>2310</v>
      </c>
      <c r="C12" s="401" t="s">
        <v>2311</v>
      </c>
      <c r="D12" s="401" t="s">
        <v>2311</v>
      </c>
      <c r="E12" s="401" t="s">
        <v>28</v>
      </c>
      <c r="F12" s="403" t="s">
        <v>2312</v>
      </c>
      <c r="G12" s="401" t="s">
        <v>63</v>
      </c>
      <c r="H12" s="404">
        <v>627</v>
      </c>
      <c r="I12" s="404">
        <v>356</v>
      </c>
      <c r="J12" s="401" t="s">
        <v>2313</v>
      </c>
      <c r="K12" s="401" t="s">
        <v>2314</v>
      </c>
    </row>
    <row r="13" spans="1:11" ht="57.75" customHeight="1" x14ac:dyDescent="0.25">
      <c r="A13" s="848"/>
      <c r="B13" s="885" t="s">
        <v>2315</v>
      </c>
      <c r="C13" s="881" t="s">
        <v>2316</v>
      </c>
      <c r="D13" s="881" t="s">
        <v>2316</v>
      </c>
      <c r="E13" s="881" t="s">
        <v>28</v>
      </c>
      <c r="F13" s="889" t="s">
        <v>2280</v>
      </c>
      <c r="G13" s="893" t="s">
        <v>1221</v>
      </c>
      <c r="H13" s="887">
        <v>36</v>
      </c>
      <c r="I13" s="887">
        <v>16</v>
      </c>
      <c r="J13" s="881" t="s">
        <v>2317</v>
      </c>
      <c r="K13" s="881" t="s">
        <v>2318</v>
      </c>
    </row>
    <row r="14" spans="1:11" ht="23.25" customHeight="1" x14ac:dyDescent="0.25">
      <c r="A14" s="848"/>
      <c r="B14" s="886"/>
      <c r="C14" s="882"/>
      <c r="D14" s="882"/>
      <c r="E14" s="882"/>
      <c r="F14" s="890"/>
      <c r="G14" s="894"/>
      <c r="H14" s="888"/>
      <c r="I14" s="888"/>
      <c r="J14" s="882"/>
      <c r="K14" s="882"/>
    </row>
    <row r="15" spans="1:11" ht="85.5" customHeight="1" x14ac:dyDescent="0.25">
      <c r="A15" s="879"/>
      <c r="B15" s="401" t="s">
        <v>2319</v>
      </c>
      <c r="C15" s="401" t="s">
        <v>2320</v>
      </c>
      <c r="D15" s="401" t="s">
        <v>2321</v>
      </c>
      <c r="E15" s="401" t="s">
        <v>28</v>
      </c>
      <c r="F15" s="403" t="s">
        <v>2056</v>
      </c>
      <c r="G15" s="401" t="s">
        <v>29</v>
      </c>
      <c r="H15" s="404">
        <v>1</v>
      </c>
      <c r="I15" s="404">
        <v>4</v>
      </c>
      <c r="J15" s="401" t="s">
        <v>2322</v>
      </c>
      <c r="K15" s="401" t="s">
        <v>2323</v>
      </c>
    </row>
    <row r="16" spans="1:11" ht="48.75" customHeight="1" x14ac:dyDescent="0.25">
      <c r="A16" s="883"/>
      <c r="B16" s="401" t="s">
        <v>2324</v>
      </c>
      <c r="C16" s="401" t="s">
        <v>2325</v>
      </c>
      <c r="D16" s="401" t="s">
        <v>2325</v>
      </c>
      <c r="E16" s="401" t="s">
        <v>28</v>
      </c>
      <c r="F16" s="401" t="s">
        <v>2312</v>
      </c>
      <c r="G16" s="401" t="s">
        <v>1221</v>
      </c>
      <c r="H16" s="404">
        <v>0</v>
      </c>
      <c r="I16" s="402">
        <v>88</v>
      </c>
      <c r="J16" s="401" t="s">
        <v>2326</v>
      </c>
      <c r="K16" s="401" t="s">
        <v>2327</v>
      </c>
    </row>
    <row r="17" spans="1:11" ht="64.5" customHeight="1" x14ac:dyDescent="0.25">
      <c r="A17" s="883"/>
      <c r="B17" s="401" t="s">
        <v>2328</v>
      </c>
      <c r="C17" s="401" t="s">
        <v>2329</v>
      </c>
      <c r="D17" s="401" t="s">
        <v>2330</v>
      </c>
      <c r="E17" s="401" t="s">
        <v>28</v>
      </c>
      <c r="F17" s="401" t="s">
        <v>1553</v>
      </c>
      <c r="G17" s="401" t="s">
        <v>63</v>
      </c>
      <c r="H17" s="404">
        <v>52</v>
      </c>
      <c r="I17" s="402">
        <v>45</v>
      </c>
      <c r="J17" s="401" t="s">
        <v>2331</v>
      </c>
      <c r="K17" s="401" t="s">
        <v>2332</v>
      </c>
    </row>
    <row r="18" spans="1:11" ht="68.25" customHeight="1" x14ac:dyDescent="0.25">
      <c r="A18" s="883"/>
      <c r="B18" s="401" t="s">
        <v>2333</v>
      </c>
      <c r="C18" s="401" t="s">
        <v>2334</v>
      </c>
      <c r="D18" s="401" t="s">
        <v>2335</v>
      </c>
      <c r="E18" s="401" t="s">
        <v>28</v>
      </c>
      <c r="F18" s="401" t="s">
        <v>1553</v>
      </c>
      <c r="G18" s="401" t="s">
        <v>63</v>
      </c>
      <c r="H18" s="404">
        <v>5</v>
      </c>
      <c r="I18" s="402">
        <v>9</v>
      </c>
      <c r="J18" s="401" t="s">
        <v>2336</v>
      </c>
      <c r="K18" s="401" t="s">
        <v>2337</v>
      </c>
    </row>
    <row r="19" spans="1:11" ht="72" customHeight="1" x14ac:dyDescent="0.25">
      <c r="A19" s="883"/>
      <c r="B19" s="401" t="s">
        <v>2338</v>
      </c>
      <c r="C19" s="401" t="s">
        <v>2339</v>
      </c>
      <c r="D19" s="401" t="s">
        <v>2340</v>
      </c>
      <c r="E19" s="401" t="s">
        <v>28</v>
      </c>
      <c r="F19" s="401" t="s">
        <v>2056</v>
      </c>
      <c r="G19" s="401" t="s">
        <v>1221</v>
      </c>
      <c r="H19" s="402" t="s">
        <v>2341</v>
      </c>
      <c r="I19" s="402" t="s">
        <v>2341</v>
      </c>
      <c r="J19" s="401" t="s">
        <v>2331</v>
      </c>
      <c r="K19" s="401" t="s">
        <v>2342</v>
      </c>
    </row>
    <row r="20" spans="1:11" ht="64.5" customHeight="1" x14ac:dyDescent="0.25">
      <c r="A20" s="883"/>
      <c r="B20" s="401" t="s">
        <v>2343</v>
      </c>
      <c r="C20" s="401" t="s">
        <v>2344</v>
      </c>
      <c r="D20" s="401" t="s">
        <v>2344</v>
      </c>
      <c r="E20" s="401" t="s">
        <v>28</v>
      </c>
      <c r="F20" s="401" t="s">
        <v>2307</v>
      </c>
      <c r="G20" s="401" t="s">
        <v>1221</v>
      </c>
      <c r="H20" s="402">
        <v>602</v>
      </c>
      <c r="I20" s="402">
        <v>306</v>
      </c>
      <c r="J20" s="401" t="s">
        <v>2345</v>
      </c>
      <c r="K20" s="401" t="s">
        <v>2346</v>
      </c>
    </row>
    <row r="21" spans="1:11" ht="68.25" customHeight="1" x14ac:dyDescent="0.25">
      <c r="A21" s="883"/>
      <c r="B21" s="401" t="s">
        <v>2347</v>
      </c>
      <c r="C21" s="401" t="s">
        <v>2348</v>
      </c>
      <c r="D21" s="401" t="s">
        <v>2348</v>
      </c>
      <c r="E21" s="401" t="s">
        <v>28</v>
      </c>
      <c r="F21" s="401" t="s">
        <v>2056</v>
      </c>
      <c r="G21" s="401" t="s">
        <v>29</v>
      </c>
      <c r="H21" s="404">
        <v>1</v>
      </c>
      <c r="I21" s="404">
        <v>3</v>
      </c>
      <c r="J21" s="401" t="s">
        <v>2349</v>
      </c>
      <c r="K21" s="401" t="s">
        <v>2350</v>
      </c>
    </row>
    <row r="22" spans="1:11" ht="64.5" customHeight="1" x14ac:dyDescent="0.25">
      <c r="A22" s="883"/>
      <c r="B22" s="401" t="s">
        <v>2351</v>
      </c>
      <c r="C22" s="401" t="s">
        <v>2352</v>
      </c>
      <c r="D22" s="401" t="s">
        <v>2352</v>
      </c>
      <c r="E22" s="401" t="s">
        <v>28</v>
      </c>
      <c r="F22" s="401" t="s">
        <v>2353</v>
      </c>
      <c r="G22" s="401" t="s">
        <v>29</v>
      </c>
      <c r="H22" s="404">
        <v>12</v>
      </c>
      <c r="I22" s="404">
        <v>15</v>
      </c>
      <c r="J22" s="401" t="s">
        <v>2354</v>
      </c>
      <c r="K22" s="401" t="s">
        <v>2355</v>
      </c>
    </row>
    <row r="23" spans="1:11" ht="77.25" customHeight="1" x14ac:dyDescent="0.25">
      <c r="A23" s="883"/>
      <c r="B23" s="401" t="s">
        <v>2356</v>
      </c>
      <c r="C23" s="401" t="s">
        <v>2357</v>
      </c>
      <c r="D23" s="401" t="s">
        <v>2358</v>
      </c>
      <c r="E23" s="401" t="s">
        <v>28</v>
      </c>
      <c r="F23" s="401" t="s">
        <v>2359</v>
      </c>
      <c r="G23" s="401" t="s">
        <v>29</v>
      </c>
      <c r="H23" s="404">
        <v>5</v>
      </c>
      <c r="I23" s="404">
        <v>7</v>
      </c>
      <c r="J23" s="401" t="s">
        <v>2360</v>
      </c>
      <c r="K23" s="401" t="s">
        <v>2361</v>
      </c>
    </row>
    <row r="24" spans="1:11" ht="69.75" customHeight="1" x14ac:dyDescent="0.25">
      <c r="A24" s="883"/>
      <c r="B24" s="401" t="s">
        <v>2362</v>
      </c>
      <c r="C24" s="401" t="s">
        <v>2363</v>
      </c>
      <c r="D24" s="401" t="s">
        <v>2363</v>
      </c>
      <c r="E24" s="401" t="s">
        <v>28</v>
      </c>
      <c r="F24" s="401" t="s">
        <v>2364</v>
      </c>
      <c r="G24" s="401" t="s">
        <v>29</v>
      </c>
      <c r="H24" s="404">
        <v>35</v>
      </c>
      <c r="I24" s="404">
        <v>13</v>
      </c>
      <c r="J24" s="401" t="s">
        <v>2365</v>
      </c>
      <c r="K24" s="401" t="s">
        <v>2366</v>
      </c>
    </row>
    <row r="25" spans="1:11" ht="94.5" customHeight="1" x14ac:dyDescent="0.25">
      <c r="A25" s="883"/>
      <c r="B25" s="401" t="s">
        <v>2367</v>
      </c>
      <c r="C25" s="401" t="s">
        <v>2368</v>
      </c>
      <c r="D25" s="401" t="s">
        <v>2368</v>
      </c>
      <c r="E25" s="401" t="s">
        <v>28</v>
      </c>
      <c r="F25" s="401" t="s">
        <v>2369</v>
      </c>
      <c r="G25" s="401" t="s">
        <v>29</v>
      </c>
      <c r="H25" s="404">
        <v>16</v>
      </c>
      <c r="I25" s="404">
        <v>19</v>
      </c>
      <c r="J25" s="401" t="s">
        <v>2370</v>
      </c>
      <c r="K25" s="401" t="s">
        <v>2371</v>
      </c>
    </row>
    <row r="26" spans="1:11" ht="76.5" customHeight="1" x14ac:dyDescent="0.25">
      <c r="A26" s="884"/>
      <c r="B26" s="401" t="s">
        <v>2372</v>
      </c>
      <c r="C26" s="401" t="s">
        <v>2373</v>
      </c>
      <c r="D26" s="401" t="s">
        <v>2373</v>
      </c>
      <c r="E26" s="401" t="s">
        <v>28</v>
      </c>
      <c r="F26" s="401" t="s">
        <v>2374</v>
      </c>
      <c r="G26" s="401" t="s">
        <v>29</v>
      </c>
      <c r="H26" s="404">
        <v>0</v>
      </c>
      <c r="I26" s="404">
        <v>22</v>
      </c>
      <c r="J26" s="401" t="s">
        <v>2375</v>
      </c>
      <c r="K26" s="401" t="s">
        <v>2376</v>
      </c>
    </row>
    <row r="28" spans="1:11" ht="44.25" customHeight="1" x14ac:dyDescent="0.25">
      <c r="B28" s="891" t="s">
        <v>2377</v>
      </c>
      <c r="C28" s="892"/>
      <c r="D28" s="892"/>
    </row>
    <row r="30" spans="1:11" x14ac:dyDescent="0.25">
      <c r="B30" s="813" t="s">
        <v>2655</v>
      </c>
      <c r="C30" s="813"/>
      <c r="D30" s="813"/>
      <c r="E30" s="813"/>
      <c r="F30" s="813"/>
      <c r="G30" s="813"/>
      <c r="H30" s="813"/>
    </row>
  </sheetData>
  <mergeCells count="28">
    <mergeCell ref="I13:I14"/>
    <mergeCell ref="J13:J14"/>
    <mergeCell ref="E13:E14"/>
    <mergeCell ref="F13:F14"/>
    <mergeCell ref="B28:D28"/>
    <mergeCell ref="G13:G14"/>
    <mergeCell ref="H13:H14"/>
    <mergeCell ref="A16:A26"/>
    <mergeCell ref="A11:A15"/>
    <mergeCell ref="B13:B14"/>
    <mergeCell ref="C13:C14"/>
    <mergeCell ref="D13:D14"/>
    <mergeCell ref="B30:H30"/>
    <mergeCell ref="A1:B1"/>
    <mergeCell ref="C1:K1"/>
    <mergeCell ref="A2:B2"/>
    <mergeCell ref="C2:K2"/>
    <mergeCell ref="A3:B3"/>
    <mergeCell ref="C3:K3"/>
    <mergeCell ref="A4:B4"/>
    <mergeCell ref="C4:K4"/>
    <mergeCell ref="A5:B5"/>
    <mergeCell ref="C5:K5"/>
    <mergeCell ref="A7:A8"/>
    <mergeCell ref="C7:G7"/>
    <mergeCell ref="I7:I8"/>
    <mergeCell ref="K7:K8"/>
    <mergeCell ref="K13:K14"/>
  </mergeCells>
  <pageMargins left="0.27559055118110237" right="0.23622047244094491" top="0.94488188976377963" bottom="0.47244094488188981" header="0.39370078740157483" footer="0.31496062992125984"/>
  <pageSetup scale="58" orientation="landscape" r:id="rId1"/>
  <headerFooter>
    <oddHeader>&amp;L&amp;8&amp;G&amp;C&amp;"-,Negrita"&amp;16&amp;14MATRIZ DE INDICADORES DE RESULTADOS&amp;R&amp;"-,Negrita"&amp;16    MIR 2017</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10" zoomScaleNormal="110" zoomScalePageLayoutView="70" workbookViewId="0">
      <selection activeCell="E29" sqref="E29"/>
    </sheetView>
  </sheetViews>
  <sheetFormatPr baseColWidth="10" defaultRowHeight="15" x14ac:dyDescent="0.25"/>
  <cols>
    <col min="1" max="1" width="16.140625" customWidth="1"/>
    <col min="2" max="2" width="39.28515625" customWidth="1"/>
    <col min="3" max="3" width="25.42578125" customWidth="1"/>
    <col min="4" max="4" width="31.85546875" customWidth="1"/>
    <col min="5" max="5" width="12.28515625" customWidth="1"/>
    <col min="6" max="6" width="12.42578125" customWidth="1"/>
    <col min="7" max="7" width="11.85546875" customWidth="1"/>
    <col min="8" max="8" width="22.42578125" customWidth="1"/>
    <col min="9" max="9" width="22.5703125" customWidth="1"/>
    <col min="10" max="10" width="20.5703125" customWidth="1"/>
    <col min="11" max="11" width="23.7109375" customWidth="1"/>
    <col min="12" max="14" width="7.28515625" customWidth="1"/>
  </cols>
  <sheetData>
    <row r="1" spans="1:11" ht="16.5" thickBot="1" x14ac:dyDescent="0.3">
      <c r="A1" s="539" t="s">
        <v>0</v>
      </c>
      <c r="B1" s="540"/>
      <c r="C1" s="541" t="s">
        <v>2074</v>
      </c>
      <c r="D1" s="542"/>
      <c r="E1" s="542"/>
      <c r="F1" s="542"/>
      <c r="G1" s="542"/>
      <c r="H1" s="542"/>
      <c r="I1" s="542"/>
      <c r="J1" s="542"/>
      <c r="K1" s="543"/>
    </row>
    <row r="2" spans="1:11" ht="16.5" thickBot="1" x14ac:dyDescent="0.3">
      <c r="A2" s="539" t="s">
        <v>2</v>
      </c>
      <c r="B2" s="540"/>
      <c r="C2" s="541" t="s">
        <v>2378</v>
      </c>
      <c r="D2" s="542"/>
      <c r="E2" s="542"/>
      <c r="F2" s="542"/>
      <c r="G2" s="542"/>
      <c r="H2" s="542"/>
      <c r="I2" s="542"/>
      <c r="J2" s="542"/>
      <c r="K2" s="543"/>
    </row>
    <row r="3" spans="1:11" ht="17.25" customHeight="1" thickBot="1" x14ac:dyDescent="0.3">
      <c r="A3" s="539" t="s">
        <v>4</v>
      </c>
      <c r="B3" s="540"/>
      <c r="C3" s="541" t="s">
        <v>1387</v>
      </c>
      <c r="D3" s="542"/>
      <c r="E3" s="542"/>
      <c r="F3" s="542"/>
      <c r="G3" s="542"/>
      <c r="H3" s="542"/>
      <c r="I3" s="542"/>
      <c r="J3" s="542"/>
      <c r="K3" s="543"/>
    </row>
    <row r="4" spans="1:11" ht="16.5" thickBot="1" x14ac:dyDescent="0.3">
      <c r="A4" s="539" t="s">
        <v>6</v>
      </c>
      <c r="B4" s="540"/>
      <c r="C4" s="541" t="s">
        <v>2379</v>
      </c>
      <c r="D4" s="542"/>
      <c r="E4" s="542"/>
      <c r="F4" s="542"/>
      <c r="G4" s="542"/>
      <c r="H4" s="542"/>
      <c r="I4" s="542"/>
      <c r="J4" s="542"/>
      <c r="K4" s="543"/>
    </row>
    <row r="5" spans="1:11" ht="16.5" thickBot="1" x14ac:dyDescent="0.3">
      <c r="A5" s="539" t="s">
        <v>8</v>
      </c>
      <c r="B5" s="540"/>
      <c r="C5" s="541" t="s">
        <v>2380</v>
      </c>
      <c r="D5" s="542"/>
      <c r="E5" s="542"/>
      <c r="F5" s="542"/>
      <c r="G5" s="542"/>
      <c r="H5" s="542"/>
      <c r="I5" s="542"/>
      <c r="J5" s="542"/>
      <c r="K5" s="543"/>
    </row>
    <row r="6" spans="1:11" ht="16.5" customHeight="1" x14ac:dyDescent="0.25"/>
    <row r="7" spans="1:11" ht="31.5" customHeight="1" x14ac:dyDescent="0.25">
      <c r="A7" s="855"/>
      <c r="B7" s="371" t="s">
        <v>12</v>
      </c>
      <c r="C7" s="857" t="s">
        <v>13</v>
      </c>
      <c r="D7" s="857"/>
      <c r="E7" s="857"/>
      <c r="F7" s="857"/>
      <c r="G7" s="857"/>
      <c r="H7" s="371" t="s">
        <v>14</v>
      </c>
      <c r="I7" s="858" t="s">
        <v>933</v>
      </c>
      <c r="J7" s="343" t="s">
        <v>15</v>
      </c>
      <c r="K7" s="880" t="s">
        <v>16</v>
      </c>
    </row>
    <row r="8" spans="1:11" ht="33.75" customHeight="1" x14ac:dyDescent="0.25">
      <c r="A8" s="856"/>
      <c r="B8" s="344" t="s">
        <v>17</v>
      </c>
      <c r="C8" s="344" t="s">
        <v>18</v>
      </c>
      <c r="D8" s="344" t="s">
        <v>19</v>
      </c>
      <c r="E8" s="344" t="s">
        <v>2078</v>
      </c>
      <c r="F8" s="370" t="s">
        <v>1391</v>
      </c>
      <c r="G8" s="370" t="s">
        <v>21</v>
      </c>
      <c r="H8" s="344" t="s">
        <v>22</v>
      </c>
      <c r="I8" s="858"/>
      <c r="J8" s="346" t="s">
        <v>23</v>
      </c>
      <c r="K8" s="880"/>
    </row>
    <row r="9" spans="1:11" ht="126.75" customHeight="1" x14ac:dyDescent="0.25">
      <c r="A9" s="344" t="s">
        <v>24</v>
      </c>
      <c r="B9" s="347" t="s">
        <v>2381</v>
      </c>
      <c r="C9" s="347" t="s">
        <v>2382</v>
      </c>
      <c r="D9" s="347" t="s">
        <v>2383</v>
      </c>
      <c r="E9" s="347" t="s">
        <v>28</v>
      </c>
      <c r="F9" s="347" t="s">
        <v>2384</v>
      </c>
      <c r="G9" s="347" t="s">
        <v>29</v>
      </c>
      <c r="H9" s="405" t="s">
        <v>2385</v>
      </c>
      <c r="I9" s="405" t="s">
        <v>2386</v>
      </c>
      <c r="J9" s="347" t="s">
        <v>2387</v>
      </c>
      <c r="K9" s="401"/>
    </row>
    <row r="10" spans="1:11" ht="74.25" customHeight="1" x14ac:dyDescent="0.25">
      <c r="A10" s="895" t="s">
        <v>34</v>
      </c>
      <c r="B10" s="897" t="s">
        <v>2388</v>
      </c>
      <c r="C10" s="898" t="s">
        <v>2389</v>
      </c>
      <c r="D10" s="898" t="s">
        <v>2390</v>
      </c>
      <c r="E10" s="898" t="s">
        <v>28</v>
      </c>
      <c r="F10" s="898" t="s">
        <v>2384</v>
      </c>
      <c r="G10" s="898" t="s">
        <v>63</v>
      </c>
      <c r="H10" s="901">
        <v>0</v>
      </c>
      <c r="I10" s="903" t="s">
        <v>2391</v>
      </c>
      <c r="J10" s="893" t="s">
        <v>2387</v>
      </c>
      <c r="K10" s="898" t="s">
        <v>2392</v>
      </c>
    </row>
    <row r="11" spans="1:11" ht="37.5" customHeight="1" x14ac:dyDescent="0.25">
      <c r="A11" s="896"/>
      <c r="B11" s="897"/>
      <c r="C11" s="899"/>
      <c r="D11" s="899"/>
      <c r="E11" s="899"/>
      <c r="F11" s="899"/>
      <c r="G11" s="899"/>
      <c r="H11" s="902"/>
      <c r="I11" s="904"/>
      <c r="J11" s="894"/>
      <c r="K11" s="899"/>
    </row>
    <row r="12" spans="1:11" ht="75.75" customHeight="1" x14ac:dyDescent="0.25">
      <c r="A12" s="369" t="s">
        <v>2093</v>
      </c>
      <c r="B12" s="347" t="s">
        <v>2393</v>
      </c>
      <c r="C12" s="347" t="s">
        <v>2394</v>
      </c>
      <c r="D12" s="347" t="s">
        <v>2394</v>
      </c>
      <c r="E12" s="347" t="s">
        <v>28</v>
      </c>
      <c r="F12" s="347" t="s">
        <v>2384</v>
      </c>
      <c r="G12" s="347" t="s">
        <v>63</v>
      </c>
      <c r="H12" s="406">
        <v>6401</v>
      </c>
      <c r="I12" s="407">
        <v>29000</v>
      </c>
      <c r="J12" s="347" t="s">
        <v>2395</v>
      </c>
      <c r="K12" s="898" t="s">
        <v>2396</v>
      </c>
    </row>
    <row r="13" spans="1:11" ht="86.25" customHeight="1" x14ac:dyDescent="0.25">
      <c r="A13" s="848" t="s">
        <v>59</v>
      </c>
      <c r="B13" s="347" t="s">
        <v>2397</v>
      </c>
      <c r="C13" s="347" t="s">
        <v>2398</v>
      </c>
      <c r="D13" s="347" t="s">
        <v>2398</v>
      </c>
      <c r="E13" s="347" t="s">
        <v>28</v>
      </c>
      <c r="F13" s="347" t="s">
        <v>2399</v>
      </c>
      <c r="G13" s="347" t="s">
        <v>63</v>
      </c>
      <c r="H13" s="353">
        <v>4</v>
      </c>
      <c r="I13" s="353">
        <v>4</v>
      </c>
      <c r="J13" s="347" t="s">
        <v>2395</v>
      </c>
      <c r="K13" s="905"/>
    </row>
    <row r="14" spans="1:11" ht="77.25" customHeight="1" x14ac:dyDescent="0.25">
      <c r="A14" s="848"/>
      <c r="B14" s="347" t="s">
        <v>2400</v>
      </c>
      <c r="C14" s="347" t="s">
        <v>2401</v>
      </c>
      <c r="D14" s="347" t="s">
        <v>2401</v>
      </c>
      <c r="E14" s="347" t="s">
        <v>28</v>
      </c>
      <c r="F14" s="347" t="s">
        <v>2402</v>
      </c>
      <c r="G14" s="347" t="s">
        <v>63</v>
      </c>
      <c r="H14" s="353">
        <v>24</v>
      </c>
      <c r="I14" s="353">
        <v>36</v>
      </c>
      <c r="J14" s="347" t="s">
        <v>2395</v>
      </c>
      <c r="K14" s="905"/>
    </row>
    <row r="15" spans="1:11" ht="82.5" customHeight="1" x14ac:dyDescent="0.25">
      <c r="A15" s="848"/>
      <c r="B15" s="347" t="s">
        <v>2403</v>
      </c>
      <c r="C15" s="347" t="s">
        <v>2404</v>
      </c>
      <c r="D15" s="347" t="s">
        <v>2404</v>
      </c>
      <c r="E15" s="347" t="s">
        <v>28</v>
      </c>
      <c r="F15" s="347" t="s">
        <v>2265</v>
      </c>
      <c r="G15" s="347" t="s">
        <v>63</v>
      </c>
      <c r="H15" s="353">
        <v>0</v>
      </c>
      <c r="I15" s="353">
        <v>5000</v>
      </c>
      <c r="J15" s="347" t="s">
        <v>2395</v>
      </c>
      <c r="K15" s="905"/>
    </row>
    <row r="16" spans="1:11" ht="68.25" customHeight="1" x14ac:dyDescent="0.25">
      <c r="A16" s="848"/>
      <c r="B16" s="347" t="s">
        <v>2405</v>
      </c>
      <c r="C16" s="347" t="s">
        <v>2406</v>
      </c>
      <c r="D16" s="347" t="s">
        <v>2406</v>
      </c>
      <c r="E16" s="347" t="s">
        <v>28</v>
      </c>
      <c r="F16" s="347" t="s">
        <v>2407</v>
      </c>
      <c r="G16" s="347" t="s">
        <v>63</v>
      </c>
      <c r="H16" s="353">
        <v>40</v>
      </c>
      <c r="I16" s="353">
        <v>35</v>
      </c>
      <c r="J16" s="347" t="s">
        <v>2408</v>
      </c>
      <c r="K16" s="899"/>
    </row>
    <row r="18" spans="1:7" x14ac:dyDescent="0.25">
      <c r="B18" s="900" t="s">
        <v>2409</v>
      </c>
      <c r="C18" s="900"/>
      <c r="D18" s="900"/>
      <c r="E18" s="900"/>
      <c r="F18" s="900"/>
      <c r="G18" s="900"/>
    </row>
    <row r="19" spans="1:7" x14ac:dyDescent="0.25">
      <c r="B19" s="900"/>
      <c r="C19" s="900"/>
      <c r="D19" s="900"/>
      <c r="E19" s="900"/>
      <c r="F19" s="900"/>
      <c r="G19" s="900"/>
    </row>
    <row r="20" spans="1:7" x14ac:dyDescent="0.25">
      <c r="A20" s="367" t="s">
        <v>2410</v>
      </c>
      <c r="B20" s="900"/>
      <c r="C20" s="900"/>
      <c r="D20" s="900"/>
      <c r="E20" s="900"/>
      <c r="F20" s="900"/>
      <c r="G20" s="900"/>
    </row>
    <row r="21" spans="1:7" x14ac:dyDescent="0.25">
      <c r="B21" s="900"/>
      <c r="C21" s="900"/>
      <c r="D21" s="900"/>
      <c r="E21" s="900"/>
      <c r="F21" s="900"/>
      <c r="G21" s="900"/>
    </row>
    <row r="22" spans="1:7" x14ac:dyDescent="0.25">
      <c r="B22" s="26"/>
    </row>
    <row r="23" spans="1:7" x14ac:dyDescent="0.25">
      <c r="B23" s="813" t="s">
        <v>2656</v>
      </c>
      <c r="C23" s="813"/>
      <c r="D23" s="813"/>
      <c r="E23" s="813"/>
      <c r="F23" s="813"/>
      <c r="G23" s="813"/>
    </row>
  </sheetData>
  <mergeCells count="29">
    <mergeCell ref="B18:G21"/>
    <mergeCell ref="G10:G11"/>
    <mergeCell ref="H10:H11"/>
    <mergeCell ref="I10:I11"/>
    <mergeCell ref="K10:K11"/>
    <mergeCell ref="K12:K16"/>
    <mergeCell ref="F10:F11"/>
    <mergeCell ref="J10:J11"/>
    <mergeCell ref="A10:A11"/>
    <mergeCell ref="B10:B11"/>
    <mergeCell ref="C10:C11"/>
    <mergeCell ref="D10:D11"/>
    <mergeCell ref="E10:E11"/>
    <mergeCell ref="A13:A16"/>
    <mergeCell ref="B23:G23"/>
    <mergeCell ref="A1:B1"/>
    <mergeCell ref="C1:K1"/>
    <mergeCell ref="A2:B2"/>
    <mergeCell ref="C2:K2"/>
    <mergeCell ref="A3:B3"/>
    <mergeCell ref="C3:K3"/>
    <mergeCell ref="A4:B4"/>
    <mergeCell ref="C4:K4"/>
    <mergeCell ref="A5:B5"/>
    <mergeCell ref="C5:K5"/>
    <mergeCell ref="A7:A8"/>
    <mergeCell ref="C7:G7"/>
    <mergeCell ref="I7:I8"/>
    <mergeCell ref="K7:K8"/>
  </mergeCells>
  <pageMargins left="0.27559055118110237" right="0.23622047244094491" top="0.94488188976377963" bottom="0.47244094488188981" header="0.39370078740157483" footer="0.31496062992125984"/>
  <pageSetup scale="60" orientation="landscape" r:id="rId1"/>
  <headerFooter>
    <oddHeader>&amp;L&amp;8&amp;G&amp;C&amp;"-,Negrita"&amp;16&amp;14MATRIZ DE INDICADORES DE RESULTADOS&amp;R&amp;"-,Negrita"&amp;16    MIR 2017</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topLeftCell="A13" workbookViewId="0">
      <selection activeCell="D11" sqref="D11"/>
    </sheetView>
  </sheetViews>
  <sheetFormatPr baseColWidth="10" defaultRowHeight="15.75" x14ac:dyDescent="0.25"/>
  <cols>
    <col min="1" max="1" width="20.5703125" style="7" customWidth="1"/>
    <col min="2" max="2" width="35" customWidth="1"/>
    <col min="3" max="3" width="34.5703125" customWidth="1"/>
    <col min="4" max="4" width="42.140625" customWidth="1"/>
    <col min="5" max="5" width="34.5703125" customWidth="1"/>
    <col min="6" max="6" width="15.7109375" customWidth="1"/>
    <col min="7" max="7" width="23.7109375" customWidth="1"/>
    <col min="8" max="8" width="22.85546875" customWidth="1"/>
    <col min="9" max="9" width="24.28515625" customWidth="1"/>
    <col min="10" max="10" width="26.85546875" customWidth="1"/>
    <col min="11" max="11" width="16.5703125" customWidth="1"/>
  </cols>
  <sheetData>
    <row r="1" spans="1:11" ht="25.5" customHeight="1" thickBot="1" x14ac:dyDescent="0.3">
      <c r="A1" s="539" t="s">
        <v>0</v>
      </c>
      <c r="B1" s="540"/>
      <c r="C1" s="541" t="s">
        <v>324</v>
      </c>
      <c r="D1" s="542"/>
      <c r="E1" s="542"/>
      <c r="F1" s="542"/>
      <c r="G1" s="542"/>
      <c r="H1" s="542"/>
      <c r="I1" s="542"/>
      <c r="J1" s="543"/>
    </row>
    <row r="2" spans="1:11" ht="25.5" customHeight="1" thickBot="1" x14ac:dyDescent="0.3">
      <c r="A2" s="539" t="s">
        <v>2</v>
      </c>
      <c r="B2" s="540"/>
      <c r="C2" s="544" t="s">
        <v>400</v>
      </c>
      <c r="D2" s="545"/>
      <c r="E2" s="545"/>
      <c r="F2" s="545"/>
      <c r="G2" s="545"/>
      <c r="H2" s="545"/>
      <c r="I2" s="545"/>
      <c r="J2" s="546"/>
    </row>
    <row r="3" spans="1:11" ht="25.5" customHeight="1" thickBot="1" x14ac:dyDescent="0.3">
      <c r="A3" s="539" t="s">
        <v>4</v>
      </c>
      <c r="B3" s="540"/>
      <c r="C3" s="544" t="s">
        <v>5</v>
      </c>
      <c r="D3" s="545"/>
      <c r="E3" s="545"/>
      <c r="F3" s="545"/>
      <c r="G3" s="545"/>
      <c r="H3" s="545"/>
      <c r="I3" s="545"/>
      <c r="J3" s="546"/>
    </row>
    <row r="4" spans="1:11" ht="25.5" customHeight="1" thickBot="1" x14ac:dyDescent="0.3">
      <c r="A4" s="539" t="s">
        <v>6</v>
      </c>
      <c r="B4" s="540"/>
      <c r="C4" s="547" t="s">
        <v>326</v>
      </c>
      <c r="D4" s="548"/>
      <c r="E4" s="548"/>
      <c r="F4" s="548"/>
      <c r="G4" s="548"/>
      <c r="H4" s="548"/>
      <c r="I4" s="548"/>
      <c r="J4" s="549"/>
    </row>
    <row r="5" spans="1:11" ht="25.5" customHeight="1" thickBot="1" x14ac:dyDescent="0.3">
      <c r="A5" s="539" t="s">
        <v>8</v>
      </c>
      <c r="B5" s="540"/>
      <c r="C5" s="544" t="s">
        <v>327</v>
      </c>
      <c r="D5" s="545"/>
      <c r="E5" s="545"/>
      <c r="F5" s="545"/>
      <c r="G5" s="545"/>
      <c r="H5" s="545"/>
      <c r="I5" s="545"/>
      <c r="J5" s="546"/>
    </row>
    <row r="7" spans="1:11" ht="21" thickBot="1" x14ac:dyDescent="0.35">
      <c r="A7" s="550" t="s">
        <v>401</v>
      </c>
      <c r="B7" s="550"/>
      <c r="C7" s="550" t="s">
        <v>11</v>
      </c>
      <c r="D7" s="550"/>
      <c r="E7" s="550"/>
      <c r="F7" s="550"/>
      <c r="G7" s="550"/>
      <c r="H7" s="550"/>
      <c r="I7" s="550"/>
      <c r="J7" s="550"/>
    </row>
    <row r="8" spans="1:11" ht="31.5" x14ac:dyDescent="0.25">
      <c r="A8" s="537"/>
      <c r="B8" s="1" t="s">
        <v>12</v>
      </c>
      <c r="C8" s="538" t="s">
        <v>13</v>
      </c>
      <c r="D8" s="538"/>
      <c r="E8" s="538"/>
      <c r="F8" s="538"/>
      <c r="G8" s="2" t="s">
        <v>14</v>
      </c>
      <c r="H8" s="586" t="s">
        <v>771</v>
      </c>
      <c r="I8" s="1" t="s">
        <v>15</v>
      </c>
      <c r="J8" s="538" t="s">
        <v>16</v>
      </c>
    </row>
    <row r="9" spans="1:11" ht="16.5" thickBot="1" x14ac:dyDescent="0.3">
      <c r="A9" s="537"/>
      <c r="B9" s="3" t="s">
        <v>17</v>
      </c>
      <c r="C9" s="3" t="s">
        <v>18</v>
      </c>
      <c r="D9" s="3" t="s">
        <v>19</v>
      </c>
      <c r="E9" s="421" t="s">
        <v>1391</v>
      </c>
      <c r="F9" s="3" t="s">
        <v>21</v>
      </c>
      <c r="G9" s="5" t="s">
        <v>22</v>
      </c>
      <c r="H9" s="587"/>
      <c r="I9" s="3" t="s">
        <v>23</v>
      </c>
      <c r="J9" s="553"/>
    </row>
    <row r="10" spans="1:11" ht="101.25" thickTop="1" thickBot="1" x14ac:dyDescent="0.3">
      <c r="A10" s="9" t="s">
        <v>24</v>
      </c>
      <c r="B10" s="436" t="s">
        <v>402</v>
      </c>
      <c r="C10" s="436" t="s">
        <v>403</v>
      </c>
      <c r="D10" s="436" t="s">
        <v>404</v>
      </c>
      <c r="E10" s="373" t="s">
        <v>1396</v>
      </c>
      <c r="F10" s="373" t="s">
        <v>29</v>
      </c>
      <c r="G10" s="445" t="s">
        <v>405</v>
      </c>
      <c r="H10" s="446" t="s">
        <v>406</v>
      </c>
      <c r="I10" s="386" t="s">
        <v>407</v>
      </c>
      <c r="J10" s="447" t="s">
        <v>33</v>
      </c>
    </row>
    <row r="11" spans="1:11" ht="100.5" thickBot="1" x14ac:dyDescent="0.3">
      <c r="A11" s="6" t="s">
        <v>34</v>
      </c>
      <c r="B11" s="436" t="s">
        <v>408</v>
      </c>
      <c r="C11" s="436" t="s">
        <v>409</v>
      </c>
      <c r="D11" s="440" t="s">
        <v>410</v>
      </c>
      <c r="E11" s="441" t="s">
        <v>2661</v>
      </c>
      <c r="F11" s="373" t="s">
        <v>29</v>
      </c>
      <c r="G11" s="445" t="s">
        <v>411</v>
      </c>
      <c r="H11" s="445" t="s">
        <v>412</v>
      </c>
      <c r="I11" s="386" t="s">
        <v>413</v>
      </c>
      <c r="J11" s="448" t="s">
        <v>340</v>
      </c>
    </row>
    <row r="12" spans="1:11" ht="42.75" x14ac:dyDescent="0.25">
      <c r="A12" s="574" t="s">
        <v>41</v>
      </c>
      <c r="B12" s="436" t="s">
        <v>414</v>
      </c>
      <c r="C12" s="436" t="s">
        <v>415</v>
      </c>
      <c r="D12" s="440" t="s">
        <v>416</v>
      </c>
      <c r="E12" s="441" t="s">
        <v>1396</v>
      </c>
      <c r="F12" s="373" t="s">
        <v>29</v>
      </c>
      <c r="G12" s="445" t="s">
        <v>417</v>
      </c>
      <c r="H12" s="373" t="s">
        <v>418</v>
      </c>
      <c r="I12" s="386" t="s">
        <v>419</v>
      </c>
      <c r="J12" s="584" t="s">
        <v>352</v>
      </c>
      <c r="K12" s="27"/>
    </row>
    <row r="13" spans="1:11" ht="42.75" x14ac:dyDescent="0.25">
      <c r="A13" s="574"/>
      <c r="B13" s="436" t="s">
        <v>420</v>
      </c>
      <c r="C13" s="436" t="s">
        <v>421</v>
      </c>
      <c r="D13" s="440" t="s">
        <v>422</v>
      </c>
      <c r="E13" s="441" t="s">
        <v>1396</v>
      </c>
      <c r="F13" s="373" t="s">
        <v>29</v>
      </c>
      <c r="G13" s="373" t="s">
        <v>423</v>
      </c>
      <c r="H13" s="373" t="s">
        <v>424</v>
      </c>
      <c r="I13" s="386" t="s">
        <v>425</v>
      </c>
      <c r="J13" s="584"/>
    </row>
    <row r="14" spans="1:11" ht="72" thickBot="1" x14ac:dyDescent="0.3">
      <c r="A14" s="574"/>
      <c r="B14" s="436" t="s">
        <v>426</v>
      </c>
      <c r="C14" s="436" t="s">
        <v>427</v>
      </c>
      <c r="D14" s="440" t="s">
        <v>428</v>
      </c>
      <c r="E14" s="441" t="s">
        <v>1396</v>
      </c>
      <c r="F14" s="373" t="s">
        <v>29</v>
      </c>
      <c r="G14" s="445" t="s">
        <v>429</v>
      </c>
      <c r="H14" s="445" t="s">
        <v>429</v>
      </c>
      <c r="I14" s="386" t="s">
        <v>430</v>
      </c>
      <c r="J14" s="584"/>
      <c r="K14" s="28"/>
    </row>
    <row r="15" spans="1:11" ht="42.75" x14ac:dyDescent="0.25">
      <c r="A15" s="573" t="s">
        <v>59</v>
      </c>
      <c r="B15" s="436" t="s">
        <v>431</v>
      </c>
      <c r="C15" s="436" t="s">
        <v>432</v>
      </c>
      <c r="D15" s="440" t="s">
        <v>433</v>
      </c>
      <c r="E15" s="441" t="s">
        <v>1396</v>
      </c>
      <c r="F15" s="388" t="s">
        <v>434</v>
      </c>
      <c r="G15" s="445" t="s">
        <v>435</v>
      </c>
      <c r="H15" s="445" t="s">
        <v>436</v>
      </c>
      <c r="I15" s="386" t="s">
        <v>437</v>
      </c>
      <c r="J15" s="585" t="s">
        <v>352</v>
      </c>
      <c r="K15" s="29"/>
    </row>
    <row r="16" spans="1:11" ht="42.75" x14ac:dyDescent="0.25">
      <c r="A16" s="574"/>
      <c r="B16" s="436" t="s">
        <v>438</v>
      </c>
      <c r="C16" s="436" t="s">
        <v>439</v>
      </c>
      <c r="D16" s="440" t="s">
        <v>440</v>
      </c>
      <c r="E16" s="441" t="s">
        <v>2662</v>
      </c>
      <c r="F16" s="388" t="s">
        <v>434</v>
      </c>
      <c r="G16" s="445" t="s">
        <v>441</v>
      </c>
      <c r="H16" s="445" t="s">
        <v>442</v>
      </c>
      <c r="I16" s="386" t="s">
        <v>425</v>
      </c>
      <c r="J16" s="584"/>
    </row>
    <row r="17" spans="1:11" ht="42.75" x14ac:dyDescent="0.25">
      <c r="A17" s="574"/>
      <c r="B17" s="436" t="s">
        <v>443</v>
      </c>
      <c r="C17" s="436" t="s">
        <v>444</v>
      </c>
      <c r="D17" s="440" t="s">
        <v>445</v>
      </c>
      <c r="E17" s="441" t="s">
        <v>1396</v>
      </c>
      <c r="F17" s="388" t="s">
        <v>29</v>
      </c>
      <c r="G17" s="445" t="s">
        <v>446</v>
      </c>
      <c r="H17" s="373" t="s">
        <v>446</v>
      </c>
      <c r="I17" s="386" t="s">
        <v>447</v>
      </c>
      <c r="J17" s="584"/>
      <c r="K17" s="30"/>
    </row>
  </sheetData>
  <mergeCells count="19">
    <mergeCell ref="A12:A14"/>
    <mergeCell ref="J12:J14"/>
    <mergeCell ref="A15:A17"/>
    <mergeCell ref="J15:J17"/>
    <mergeCell ref="A4:B4"/>
    <mergeCell ref="C4:J4"/>
    <mergeCell ref="A5:B5"/>
    <mergeCell ref="C5:J5"/>
    <mergeCell ref="A7:J7"/>
    <mergeCell ref="A8:A9"/>
    <mergeCell ref="C8:F8"/>
    <mergeCell ref="H8:H9"/>
    <mergeCell ref="J8:J9"/>
    <mergeCell ref="A1:B1"/>
    <mergeCell ref="C1:J1"/>
    <mergeCell ref="A2:B2"/>
    <mergeCell ref="C2:J2"/>
    <mergeCell ref="A3:B3"/>
    <mergeCell ref="C3:J3"/>
  </mergeCells>
  <pageMargins left="0.70866141732283472" right="0.70866141732283472" top="0.82677165354330717" bottom="0.74803149606299213" header="0.31496062992125984" footer="0.31496062992125984"/>
  <pageSetup scale="49" fitToHeight="2" orientation="landscape" r:id="rId1"/>
  <headerFooter>
    <oddHeader>&amp;L&amp;G&amp;C&amp;"-,Negrita"&amp;14Matriz de Indicadores para Resultados&amp;R&amp;G</oddHeader>
    <oddFooter>&amp;R&amp;P / &amp;N</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90" zoomScaleNormal="90" workbookViewId="0">
      <selection activeCell="K21" sqref="B10:K23"/>
    </sheetView>
  </sheetViews>
  <sheetFormatPr baseColWidth="10" defaultRowHeight="15" x14ac:dyDescent="0.25"/>
  <cols>
    <col min="1" max="1" width="15.42578125" customWidth="1"/>
    <col min="2" max="2" width="31.42578125" style="269" customWidth="1"/>
    <col min="3" max="3" width="22.5703125" style="269" customWidth="1"/>
    <col min="4" max="4" width="34" style="269" customWidth="1"/>
    <col min="5" max="5" width="14.140625" style="269" customWidth="1"/>
    <col min="6" max="6" width="12.85546875" style="269" customWidth="1"/>
    <col min="7" max="7" width="10" style="269" customWidth="1"/>
    <col min="8" max="8" width="15" style="269" customWidth="1"/>
    <col min="9" max="9" width="14.7109375" style="269" customWidth="1"/>
    <col min="10" max="10" width="18" style="269" customWidth="1"/>
    <col min="11" max="11" width="17.42578125" style="269" customWidth="1"/>
    <col min="12" max="12" width="61.85546875" customWidth="1"/>
  </cols>
  <sheetData>
    <row r="1" spans="1:12" ht="15.75" thickBot="1" x14ac:dyDescent="0.3"/>
    <row r="2" spans="1:12" ht="16.5" thickBot="1" x14ac:dyDescent="0.3">
      <c r="A2" s="539" t="s">
        <v>0</v>
      </c>
      <c r="B2" s="540"/>
      <c r="C2" s="541" t="s">
        <v>2411</v>
      </c>
      <c r="D2" s="542"/>
      <c r="E2" s="542"/>
      <c r="F2" s="542"/>
      <c r="G2" s="542"/>
      <c r="H2" s="542"/>
      <c r="I2" s="542"/>
      <c r="J2" s="542"/>
      <c r="K2" s="543"/>
    </row>
    <row r="3" spans="1:12" ht="16.5" thickBot="1" x14ac:dyDescent="0.3">
      <c r="A3" s="539" t="s">
        <v>2</v>
      </c>
      <c r="B3" s="540"/>
      <c r="C3" s="541" t="s">
        <v>2412</v>
      </c>
      <c r="D3" s="542"/>
      <c r="E3" s="542"/>
      <c r="F3" s="542"/>
      <c r="G3" s="542"/>
      <c r="H3" s="542"/>
      <c r="I3" s="542"/>
      <c r="J3" s="542"/>
      <c r="K3" s="543"/>
    </row>
    <row r="4" spans="1:12" ht="17.25" customHeight="1" thickBot="1" x14ac:dyDescent="0.3">
      <c r="A4" s="539" t="s">
        <v>4</v>
      </c>
      <c r="B4" s="540"/>
      <c r="C4" s="541" t="s">
        <v>2413</v>
      </c>
      <c r="D4" s="542"/>
      <c r="E4" s="542"/>
      <c r="F4" s="542"/>
      <c r="G4" s="542"/>
      <c r="H4" s="542"/>
      <c r="I4" s="542"/>
      <c r="J4" s="542"/>
      <c r="K4" s="543"/>
    </row>
    <row r="5" spans="1:12" ht="22.5" customHeight="1" thickBot="1" x14ac:dyDescent="0.3">
      <c r="A5" s="539" t="s">
        <v>6</v>
      </c>
      <c r="B5" s="540"/>
      <c r="C5" s="685" t="s">
        <v>2414</v>
      </c>
      <c r="D5" s="686"/>
      <c r="E5" s="686"/>
      <c r="F5" s="686"/>
      <c r="G5" s="686"/>
      <c r="H5" s="686"/>
      <c r="I5" s="686"/>
      <c r="J5" s="686"/>
      <c r="K5" s="687"/>
    </row>
    <row r="6" spans="1:12" ht="16.5" thickBot="1" x14ac:dyDescent="0.3">
      <c r="A6" s="539" t="s">
        <v>8</v>
      </c>
      <c r="B6" s="540"/>
      <c r="C6" s="688" t="s">
        <v>2415</v>
      </c>
      <c r="D6" s="542"/>
      <c r="E6" s="542"/>
      <c r="F6" s="542"/>
      <c r="G6" s="542"/>
      <c r="H6" s="542"/>
      <c r="I6" s="542"/>
      <c r="J6" s="542"/>
      <c r="K6" s="543"/>
    </row>
    <row r="7" spans="1:12" ht="21" customHeight="1" x14ac:dyDescent="0.25"/>
    <row r="8" spans="1:12" ht="32.25" customHeight="1" x14ac:dyDescent="0.25">
      <c r="A8" s="857"/>
      <c r="B8" s="408" t="s">
        <v>12</v>
      </c>
      <c r="C8" s="906" t="s">
        <v>13</v>
      </c>
      <c r="D8" s="906"/>
      <c r="E8" s="906"/>
      <c r="F8" s="906"/>
      <c r="G8" s="906"/>
      <c r="H8" s="408" t="s">
        <v>14</v>
      </c>
      <c r="I8" s="907" t="s">
        <v>933</v>
      </c>
      <c r="J8" s="409" t="s">
        <v>15</v>
      </c>
      <c r="K8" s="908" t="s">
        <v>16</v>
      </c>
    </row>
    <row r="9" spans="1:12" ht="31.5" customHeight="1" x14ac:dyDescent="0.25">
      <c r="A9" s="857"/>
      <c r="B9" s="408" t="s">
        <v>17</v>
      </c>
      <c r="C9" s="408" t="s">
        <v>18</v>
      </c>
      <c r="D9" s="408" t="s">
        <v>2416</v>
      </c>
      <c r="E9" s="408" t="s">
        <v>2078</v>
      </c>
      <c r="F9" s="409" t="s">
        <v>1391</v>
      </c>
      <c r="G9" s="409" t="s">
        <v>21</v>
      </c>
      <c r="H9" s="408" t="s">
        <v>22</v>
      </c>
      <c r="I9" s="907"/>
      <c r="J9" s="409" t="s">
        <v>23</v>
      </c>
      <c r="K9" s="908"/>
    </row>
    <row r="10" spans="1:12" ht="84.75" customHeight="1" x14ac:dyDescent="0.25">
      <c r="A10" s="410" t="s">
        <v>24</v>
      </c>
      <c r="B10" s="425" t="s">
        <v>2417</v>
      </c>
      <c r="C10" s="425" t="s">
        <v>2418</v>
      </c>
      <c r="D10" s="425" t="s">
        <v>2419</v>
      </c>
      <c r="E10" s="425" t="s">
        <v>2420</v>
      </c>
      <c r="F10" s="425" t="s">
        <v>1396</v>
      </c>
      <c r="G10" s="425" t="s">
        <v>29</v>
      </c>
      <c r="H10" s="120" t="s">
        <v>2421</v>
      </c>
      <c r="I10" s="426" t="s">
        <v>2422</v>
      </c>
      <c r="J10" s="425" t="s">
        <v>2423</v>
      </c>
      <c r="K10" s="427"/>
    </row>
    <row r="11" spans="1:12" ht="276.75" customHeight="1" x14ac:dyDescent="0.25">
      <c r="A11" s="410" t="s">
        <v>34</v>
      </c>
      <c r="B11" s="425" t="s">
        <v>2424</v>
      </c>
      <c r="C11" s="425" t="s">
        <v>2425</v>
      </c>
      <c r="D11" s="425" t="s">
        <v>2426</v>
      </c>
      <c r="E11" s="425" t="s">
        <v>28</v>
      </c>
      <c r="F11" s="425" t="s">
        <v>1396</v>
      </c>
      <c r="G11" s="425" t="s">
        <v>29</v>
      </c>
      <c r="H11" s="120" t="s">
        <v>2427</v>
      </c>
      <c r="I11" s="426" t="s">
        <v>2428</v>
      </c>
      <c r="J11" s="425" t="s">
        <v>2429</v>
      </c>
      <c r="K11" s="425" t="s">
        <v>2430</v>
      </c>
      <c r="L11" s="411"/>
    </row>
    <row r="12" spans="1:12" ht="102" customHeight="1" x14ac:dyDescent="0.25">
      <c r="A12" s="910" t="s">
        <v>41</v>
      </c>
      <c r="B12" s="425" t="s">
        <v>2431</v>
      </c>
      <c r="C12" s="425" t="s">
        <v>2432</v>
      </c>
      <c r="D12" s="425" t="s">
        <v>2433</v>
      </c>
      <c r="E12" s="425" t="s">
        <v>28</v>
      </c>
      <c r="F12" s="425" t="s">
        <v>1466</v>
      </c>
      <c r="G12" s="425" t="s">
        <v>63</v>
      </c>
      <c r="H12" s="120" t="s">
        <v>2434</v>
      </c>
      <c r="I12" s="426" t="s">
        <v>2435</v>
      </c>
      <c r="J12" s="425" t="s">
        <v>2436</v>
      </c>
      <c r="K12" s="718" t="s">
        <v>2437</v>
      </c>
    </row>
    <row r="13" spans="1:12" s="19" customFormat="1" ht="105.75" customHeight="1" x14ac:dyDescent="0.25">
      <c r="A13" s="911"/>
      <c r="B13" s="425" t="s">
        <v>2438</v>
      </c>
      <c r="C13" s="425" t="s">
        <v>2439</v>
      </c>
      <c r="D13" s="425" t="s">
        <v>2440</v>
      </c>
      <c r="E13" s="425" t="s">
        <v>28</v>
      </c>
      <c r="F13" s="425" t="s">
        <v>2137</v>
      </c>
      <c r="G13" s="425" t="s">
        <v>63</v>
      </c>
      <c r="H13" s="120" t="s">
        <v>2441</v>
      </c>
      <c r="I13" s="428" t="s">
        <v>2442</v>
      </c>
      <c r="J13" s="425" t="s">
        <v>2443</v>
      </c>
      <c r="K13" s="912"/>
    </row>
    <row r="14" spans="1:12" ht="85.5" customHeight="1" x14ac:dyDescent="0.25">
      <c r="A14" s="911"/>
      <c r="B14" s="425" t="s">
        <v>2444</v>
      </c>
      <c r="C14" s="425" t="s">
        <v>2445</v>
      </c>
      <c r="D14" s="425" t="s">
        <v>2446</v>
      </c>
      <c r="E14" s="425" t="s">
        <v>28</v>
      </c>
      <c r="F14" s="425" t="s">
        <v>2447</v>
      </c>
      <c r="G14" s="425" t="s">
        <v>63</v>
      </c>
      <c r="H14" s="120" t="s">
        <v>2448</v>
      </c>
      <c r="I14" s="120" t="s">
        <v>2449</v>
      </c>
      <c r="J14" s="425" t="s">
        <v>2450</v>
      </c>
      <c r="K14" s="719"/>
    </row>
    <row r="15" spans="1:12" ht="71.25" customHeight="1" x14ac:dyDescent="0.25">
      <c r="A15" s="910" t="s">
        <v>59</v>
      </c>
      <c r="B15" s="425" t="s">
        <v>2451</v>
      </c>
      <c r="C15" s="425" t="s">
        <v>2452</v>
      </c>
      <c r="D15" s="425" t="s">
        <v>2453</v>
      </c>
      <c r="E15" s="425" t="s">
        <v>28</v>
      </c>
      <c r="F15" s="425" t="s">
        <v>1466</v>
      </c>
      <c r="G15" s="425" t="s">
        <v>63</v>
      </c>
      <c r="H15" s="120" t="s">
        <v>2454</v>
      </c>
      <c r="I15" s="120" t="s">
        <v>2455</v>
      </c>
      <c r="J15" s="718" t="s">
        <v>2456</v>
      </c>
      <c r="K15" s="718" t="s">
        <v>2437</v>
      </c>
    </row>
    <row r="16" spans="1:12" ht="79.5" customHeight="1" x14ac:dyDescent="0.25">
      <c r="A16" s="911"/>
      <c r="B16" s="425" t="s">
        <v>2457</v>
      </c>
      <c r="C16" s="425" t="s">
        <v>2458</v>
      </c>
      <c r="D16" s="425" t="s">
        <v>2459</v>
      </c>
      <c r="E16" s="425" t="s">
        <v>28</v>
      </c>
      <c r="F16" s="425" t="s">
        <v>2265</v>
      </c>
      <c r="G16" s="425" t="s">
        <v>63</v>
      </c>
      <c r="H16" s="120" t="s">
        <v>2460</v>
      </c>
      <c r="I16" s="120" t="s">
        <v>2461</v>
      </c>
      <c r="J16" s="912"/>
      <c r="K16" s="912"/>
    </row>
    <row r="17" spans="1:11" ht="100.5" customHeight="1" x14ac:dyDescent="0.25">
      <c r="A17" s="911"/>
      <c r="B17" s="425" t="s">
        <v>2462</v>
      </c>
      <c r="C17" s="425" t="s">
        <v>2463</v>
      </c>
      <c r="D17" s="425" t="s">
        <v>2464</v>
      </c>
      <c r="E17" s="425" t="s">
        <v>28</v>
      </c>
      <c r="F17" s="425" t="s">
        <v>2265</v>
      </c>
      <c r="G17" s="425" t="s">
        <v>63</v>
      </c>
      <c r="H17" s="120" t="s">
        <v>2465</v>
      </c>
      <c r="I17" s="426" t="s">
        <v>2466</v>
      </c>
      <c r="J17" s="719"/>
      <c r="K17" s="719"/>
    </row>
    <row r="18" spans="1:11" s="19" customFormat="1" ht="84.75" customHeight="1" x14ac:dyDescent="0.25">
      <c r="A18" s="911"/>
      <c r="B18" s="425" t="s">
        <v>2467</v>
      </c>
      <c r="C18" s="425" t="s">
        <v>2468</v>
      </c>
      <c r="D18" s="425" t="s">
        <v>2469</v>
      </c>
      <c r="E18" s="425" t="s">
        <v>28</v>
      </c>
      <c r="F18" s="425" t="s">
        <v>2470</v>
      </c>
      <c r="G18" s="425" t="s">
        <v>63</v>
      </c>
      <c r="H18" s="120" t="s">
        <v>2471</v>
      </c>
      <c r="I18" s="120" t="s">
        <v>2472</v>
      </c>
      <c r="J18" s="718" t="s">
        <v>2473</v>
      </c>
      <c r="K18" s="718" t="s">
        <v>2437</v>
      </c>
    </row>
    <row r="19" spans="1:11" ht="94.5" customHeight="1" x14ac:dyDescent="0.25">
      <c r="A19" s="911"/>
      <c r="B19" s="425" t="s">
        <v>2474</v>
      </c>
      <c r="C19" s="425" t="s">
        <v>2475</v>
      </c>
      <c r="D19" s="425" t="s">
        <v>2476</v>
      </c>
      <c r="E19" s="425" t="s">
        <v>28</v>
      </c>
      <c r="F19" s="425" t="s">
        <v>2060</v>
      </c>
      <c r="G19" s="425" t="s">
        <v>63</v>
      </c>
      <c r="H19" s="120" t="s">
        <v>2477</v>
      </c>
      <c r="I19" s="426" t="s">
        <v>2478</v>
      </c>
      <c r="J19" s="912"/>
      <c r="K19" s="912"/>
    </row>
    <row r="20" spans="1:11" ht="75" customHeight="1" x14ac:dyDescent="0.25">
      <c r="A20" s="911"/>
      <c r="B20" s="425" t="s">
        <v>2479</v>
      </c>
      <c r="C20" s="425" t="s">
        <v>2480</v>
      </c>
      <c r="D20" s="425" t="s">
        <v>2481</v>
      </c>
      <c r="E20" s="425" t="s">
        <v>28</v>
      </c>
      <c r="F20" s="425" t="s">
        <v>2060</v>
      </c>
      <c r="G20" s="425" t="s">
        <v>63</v>
      </c>
      <c r="H20" s="120" t="s">
        <v>2482</v>
      </c>
      <c r="I20" s="426" t="s">
        <v>2483</v>
      </c>
      <c r="J20" s="719"/>
      <c r="K20" s="719"/>
    </row>
    <row r="21" spans="1:11" ht="83.25" customHeight="1" x14ac:dyDescent="0.25">
      <c r="A21" s="911"/>
      <c r="B21" s="425" t="s">
        <v>2484</v>
      </c>
      <c r="C21" s="425" t="s">
        <v>2485</v>
      </c>
      <c r="D21" s="425" t="s">
        <v>2486</v>
      </c>
      <c r="E21" s="425" t="s">
        <v>28</v>
      </c>
      <c r="F21" s="425" t="s">
        <v>2487</v>
      </c>
      <c r="G21" s="425" t="s">
        <v>63</v>
      </c>
      <c r="H21" s="120" t="s">
        <v>2488</v>
      </c>
      <c r="I21" s="120" t="s">
        <v>2489</v>
      </c>
      <c r="J21" s="718" t="s">
        <v>2450</v>
      </c>
      <c r="K21" s="718" t="s">
        <v>2437</v>
      </c>
    </row>
    <row r="22" spans="1:11" ht="82.5" customHeight="1" x14ac:dyDescent="0.25">
      <c r="A22" s="911"/>
      <c r="B22" s="425" t="s">
        <v>2490</v>
      </c>
      <c r="C22" s="425" t="s">
        <v>2491</v>
      </c>
      <c r="D22" s="425" t="s">
        <v>2492</v>
      </c>
      <c r="E22" s="425" t="s">
        <v>28</v>
      </c>
      <c r="F22" s="425" t="s">
        <v>2285</v>
      </c>
      <c r="G22" s="425" t="s">
        <v>63</v>
      </c>
      <c r="H22" s="120" t="s">
        <v>2493</v>
      </c>
      <c r="I22" s="426" t="s">
        <v>2494</v>
      </c>
      <c r="J22" s="719"/>
      <c r="K22" s="912"/>
    </row>
    <row r="23" spans="1:11" ht="110.25" customHeight="1" x14ac:dyDescent="0.25">
      <c r="A23" s="911"/>
      <c r="B23" s="425" t="s">
        <v>2495</v>
      </c>
      <c r="C23" s="425" t="s">
        <v>2496</v>
      </c>
      <c r="D23" s="425" t="s">
        <v>2497</v>
      </c>
      <c r="E23" s="425" t="s">
        <v>28</v>
      </c>
      <c r="F23" s="425" t="s">
        <v>2498</v>
      </c>
      <c r="G23" s="425" t="s">
        <v>63</v>
      </c>
      <c r="H23" s="120" t="s">
        <v>2499</v>
      </c>
      <c r="I23" s="120" t="s">
        <v>2500</v>
      </c>
      <c r="J23" s="425" t="s">
        <v>2501</v>
      </c>
      <c r="K23" s="719"/>
    </row>
    <row r="26" spans="1:11" x14ac:dyDescent="0.25">
      <c r="B26" s="909" t="s">
        <v>2502</v>
      </c>
      <c r="C26" s="909"/>
      <c r="D26" s="909"/>
      <c r="E26" s="909"/>
      <c r="F26" s="909"/>
      <c r="G26" s="909"/>
    </row>
  </sheetData>
  <mergeCells count="24">
    <mergeCell ref="B26:G26"/>
    <mergeCell ref="A12:A14"/>
    <mergeCell ref="K12:K14"/>
    <mergeCell ref="A15:A23"/>
    <mergeCell ref="J15:J17"/>
    <mergeCell ref="K15:K17"/>
    <mergeCell ref="J18:J20"/>
    <mergeCell ref="K18:K20"/>
    <mergeCell ref="J21:J22"/>
    <mergeCell ref="K21:K23"/>
    <mergeCell ref="A5:B5"/>
    <mergeCell ref="C5:K5"/>
    <mergeCell ref="A6:B6"/>
    <mergeCell ref="C6:K6"/>
    <mergeCell ref="A8:A9"/>
    <mergeCell ref="C8:G8"/>
    <mergeCell ref="I8:I9"/>
    <mergeCell ref="K8:K9"/>
    <mergeCell ref="A2:B2"/>
    <mergeCell ref="C2:K2"/>
    <mergeCell ref="A3:B3"/>
    <mergeCell ref="C3:K3"/>
    <mergeCell ref="A4:B4"/>
    <mergeCell ref="C4:K4"/>
  </mergeCells>
  <pageMargins left="0.4" right="0.15748031496062992" top="0.7" bottom="0.61" header="0.42" footer="0.31496062992125984"/>
  <pageSetup paperSize="128" scale="60" orientation="landscape" r:id="rId1"/>
  <headerFooter>
    <oddHeader xml:space="preserve">&amp;C&amp;"-,Negrita"&amp;14MATRIZ DE INDICADORES DE RESULTADOS&amp;R&amp;"-,Negrita"&amp;14MIR 2017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PageLayoutView="70" workbookViewId="0">
      <selection activeCell="G13" sqref="G13"/>
    </sheetView>
  </sheetViews>
  <sheetFormatPr baseColWidth="10" defaultRowHeight="15" x14ac:dyDescent="0.25"/>
  <cols>
    <col min="1" max="1" width="16.140625" customWidth="1"/>
    <col min="2" max="2" width="33" customWidth="1"/>
    <col min="3" max="3" width="25.42578125" customWidth="1"/>
    <col min="4" max="4" width="31.85546875" customWidth="1"/>
    <col min="5" max="5" width="12.28515625" customWidth="1"/>
    <col min="6" max="6" width="12.42578125" customWidth="1"/>
    <col min="7" max="7" width="11.85546875" customWidth="1"/>
    <col min="8" max="8" width="16.85546875" customWidth="1"/>
    <col min="9" max="9" width="17" customWidth="1"/>
    <col min="10" max="10" width="20.5703125" customWidth="1"/>
    <col min="11" max="11" width="23.7109375" customWidth="1"/>
    <col min="12" max="14" width="7.28515625" customWidth="1"/>
  </cols>
  <sheetData>
    <row r="1" spans="1:11" ht="16.5" thickBot="1" x14ac:dyDescent="0.3">
      <c r="A1" s="539" t="s">
        <v>0</v>
      </c>
      <c r="B1" s="540"/>
      <c r="C1" s="541" t="s">
        <v>2503</v>
      </c>
      <c r="D1" s="542"/>
      <c r="E1" s="542"/>
      <c r="F1" s="542"/>
      <c r="G1" s="542"/>
      <c r="H1" s="542"/>
      <c r="I1" s="542"/>
      <c r="J1" s="542"/>
      <c r="K1" s="543"/>
    </row>
    <row r="2" spans="1:11" ht="16.5" thickBot="1" x14ac:dyDescent="0.3">
      <c r="A2" s="539" t="s">
        <v>2</v>
      </c>
      <c r="B2" s="540"/>
      <c r="C2" s="541" t="s">
        <v>2504</v>
      </c>
      <c r="D2" s="542"/>
      <c r="E2" s="542"/>
      <c r="F2" s="542"/>
      <c r="G2" s="542"/>
      <c r="H2" s="542"/>
      <c r="I2" s="542"/>
      <c r="J2" s="542"/>
      <c r="K2" s="543"/>
    </row>
    <row r="3" spans="1:11" ht="17.25" customHeight="1" thickBot="1" x14ac:dyDescent="0.3">
      <c r="A3" s="539" t="s">
        <v>4</v>
      </c>
      <c r="B3" s="540"/>
      <c r="C3" s="541" t="s">
        <v>2076</v>
      </c>
      <c r="D3" s="542"/>
      <c r="E3" s="542"/>
      <c r="F3" s="542"/>
      <c r="G3" s="542"/>
      <c r="H3" s="542"/>
      <c r="I3" s="542"/>
      <c r="J3" s="542"/>
      <c r="K3" s="543"/>
    </row>
    <row r="4" spans="1:11" ht="16.5" thickBot="1" x14ac:dyDescent="0.3">
      <c r="A4" s="539" t="s">
        <v>6</v>
      </c>
      <c r="B4" s="540"/>
      <c r="C4" s="541" t="s">
        <v>2505</v>
      </c>
      <c r="D4" s="542"/>
      <c r="E4" s="542"/>
      <c r="F4" s="542"/>
      <c r="G4" s="542"/>
      <c r="H4" s="542"/>
      <c r="I4" s="542"/>
      <c r="J4" s="542"/>
      <c r="K4" s="543"/>
    </row>
    <row r="5" spans="1:11" ht="16.5" thickBot="1" x14ac:dyDescent="0.3">
      <c r="A5" s="539" t="s">
        <v>8</v>
      </c>
      <c r="B5" s="540"/>
      <c r="C5" s="541" t="s">
        <v>2506</v>
      </c>
      <c r="D5" s="542"/>
      <c r="E5" s="542"/>
      <c r="F5" s="542"/>
      <c r="G5" s="542"/>
      <c r="H5" s="542"/>
      <c r="I5" s="542"/>
      <c r="J5" s="542"/>
      <c r="K5" s="543"/>
    </row>
    <row r="6" spans="1:11" ht="16.5" customHeight="1" x14ac:dyDescent="0.25"/>
    <row r="7" spans="1:11" ht="31.5" customHeight="1" x14ac:dyDescent="0.25">
      <c r="A7" s="855"/>
      <c r="B7" s="371" t="s">
        <v>12</v>
      </c>
      <c r="C7" s="857" t="s">
        <v>13</v>
      </c>
      <c r="D7" s="857"/>
      <c r="E7" s="857"/>
      <c r="F7" s="857"/>
      <c r="G7" s="857"/>
      <c r="H7" s="371" t="s">
        <v>14</v>
      </c>
      <c r="I7" s="858" t="s">
        <v>933</v>
      </c>
      <c r="J7" s="343" t="s">
        <v>15</v>
      </c>
      <c r="K7" s="880" t="s">
        <v>16</v>
      </c>
    </row>
    <row r="8" spans="1:11" ht="28.5" customHeight="1" x14ac:dyDescent="0.25">
      <c r="A8" s="856"/>
      <c r="B8" s="344" t="s">
        <v>17</v>
      </c>
      <c r="C8" s="344" t="s">
        <v>18</v>
      </c>
      <c r="D8" s="344" t="s">
        <v>19</v>
      </c>
      <c r="E8" s="344" t="s">
        <v>2078</v>
      </c>
      <c r="F8" s="370" t="s">
        <v>1391</v>
      </c>
      <c r="G8" s="370" t="s">
        <v>21</v>
      </c>
      <c r="H8" s="344" t="s">
        <v>22</v>
      </c>
      <c r="I8" s="858"/>
      <c r="J8" s="346" t="s">
        <v>23</v>
      </c>
      <c r="K8" s="880"/>
    </row>
    <row r="9" spans="1:11" ht="88.5" customHeight="1" x14ac:dyDescent="0.25">
      <c r="A9" s="344" t="s">
        <v>24</v>
      </c>
      <c r="B9" s="401" t="s">
        <v>2507</v>
      </c>
      <c r="C9" s="401" t="s">
        <v>2508</v>
      </c>
      <c r="D9" s="401" t="s">
        <v>2509</v>
      </c>
      <c r="E9" s="401" t="s">
        <v>603</v>
      </c>
      <c r="F9" s="401" t="s">
        <v>1396</v>
      </c>
      <c r="G9" s="401" t="s">
        <v>29</v>
      </c>
      <c r="H9" s="404" t="s">
        <v>2510</v>
      </c>
      <c r="I9" s="412" t="s">
        <v>2511</v>
      </c>
      <c r="J9" s="401" t="s">
        <v>2512</v>
      </c>
      <c r="K9" s="401" t="s">
        <v>2513</v>
      </c>
    </row>
    <row r="10" spans="1:11" ht="74.25" customHeight="1" x14ac:dyDescent="0.25">
      <c r="A10" s="895" t="s">
        <v>34</v>
      </c>
      <c r="B10" s="913" t="s">
        <v>2514</v>
      </c>
      <c r="C10" s="401" t="s">
        <v>2515</v>
      </c>
      <c r="D10" s="401" t="s">
        <v>2516</v>
      </c>
      <c r="E10" s="401" t="s">
        <v>28</v>
      </c>
      <c r="F10" s="401" t="s">
        <v>1396</v>
      </c>
      <c r="G10" s="401" t="s">
        <v>29</v>
      </c>
      <c r="H10" s="404" t="s">
        <v>2517</v>
      </c>
      <c r="I10" s="413" t="s">
        <v>2518</v>
      </c>
      <c r="J10" s="401" t="s">
        <v>2519</v>
      </c>
      <c r="K10" s="401" t="s">
        <v>2520</v>
      </c>
    </row>
    <row r="11" spans="1:11" ht="115.5" customHeight="1" x14ac:dyDescent="0.25">
      <c r="A11" s="896"/>
      <c r="B11" s="913"/>
      <c r="C11" s="401" t="s">
        <v>2521</v>
      </c>
      <c r="D11" s="401" t="s">
        <v>2522</v>
      </c>
      <c r="E11" s="401" t="s">
        <v>28</v>
      </c>
      <c r="F11" s="401" t="s">
        <v>2285</v>
      </c>
      <c r="G11" s="401" t="s">
        <v>63</v>
      </c>
      <c r="H11" s="404" t="s">
        <v>2523</v>
      </c>
      <c r="I11" s="413" t="s">
        <v>2524</v>
      </c>
      <c r="J11" s="401" t="s">
        <v>2525</v>
      </c>
      <c r="K11" s="401" t="s">
        <v>2526</v>
      </c>
    </row>
    <row r="12" spans="1:11" ht="69.75" customHeight="1" x14ac:dyDescent="0.25">
      <c r="A12" s="847" t="s">
        <v>2093</v>
      </c>
      <c r="B12" s="401" t="s">
        <v>2527</v>
      </c>
      <c r="C12" s="401" t="s">
        <v>2528</v>
      </c>
      <c r="D12" s="401" t="s">
        <v>2529</v>
      </c>
      <c r="E12" s="401" t="s">
        <v>28</v>
      </c>
      <c r="F12" s="403" t="s">
        <v>2530</v>
      </c>
      <c r="G12" s="401" t="s">
        <v>63</v>
      </c>
      <c r="H12" s="404" t="s">
        <v>2531</v>
      </c>
      <c r="I12" s="413" t="s">
        <v>2532</v>
      </c>
      <c r="J12" s="401" t="s">
        <v>2533</v>
      </c>
      <c r="K12" s="401" t="s">
        <v>2534</v>
      </c>
    </row>
    <row r="13" spans="1:11" ht="95.25" customHeight="1" x14ac:dyDescent="0.25">
      <c r="A13" s="848"/>
      <c r="B13" s="401" t="s">
        <v>2535</v>
      </c>
      <c r="C13" s="401" t="s">
        <v>2536</v>
      </c>
      <c r="D13" s="401" t="s">
        <v>2537</v>
      </c>
      <c r="E13" s="401" t="s">
        <v>28</v>
      </c>
      <c r="F13" s="403" t="s">
        <v>2530</v>
      </c>
      <c r="G13" s="401" t="s">
        <v>63</v>
      </c>
      <c r="H13" s="404" t="s">
        <v>2538</v>
      </c>
      <c r="I13" s="404" t="s">
        <v>2539</v>
      </c>
      <c r="J13" s="401" t="s">
        <v>2540</v>
      </c>
      <c r="K13" s="401" t="s">
        <v>2541</v>
      </c>
    </row>
    <row r="14" spans="1:11" ht="71.25" customHeight="1" x14ac:dyDescent="0.25">
      <c r="A14" s="848"/>
      <c r="B14" s="885" t="s">
        <v>2542</v>
      </c>
      <c r="C14" s="881" t="s">
        <v>2543</v>
      </c>
      <c r="D14" s="893" t="s">
        <v>2544</v>
      </c>
      <c r="E14" s="881" t="s">
        <v>28</v>
      </c>
      <c r="F14" s="889" t="s">
        <v>2530</v>
      </c>
      <c r="G14" s="893" t="s">
        <v>63</v>
      </c>
      <c r="H14" s="915" t="s">
        <v>2545</v>
      </c>
      <c r="I14" s="917" t="s">
        <v>2546</v>
      </c>
      <c r="J14" s="881" t="s">
        <v>2547</v>
      </c>
      <c r="K14" s="881" t="s">
        <v>2548</v>
      </c>
    </row>
    <row r="15" spans="1:11" ht="32.25" customHeight="1" x14ac:dyDescent="0.25">
      <c r="A15" s="848"/>
      <c r="B15" s="886"/>
      <c r="C15" s="882"/>
      <c r="D15" s="894"/>
      <c r="E15" s="882"/>
      <c r="F15" s="890"/>
      <c r="G15" s="894"/>
      <c r="H15" s="916"/>
      <c r="I15" s="918"/>
      <c r="J15" s="882"/>
      <c r="K15" s="882"/>
    </row>
    <row r="16" spans="1:11" ht="85.5" customHeight="1" x14ac:dyDescent="0.25">
      <c r="A16" s="879"/>
      <c r="B16" s="401" t="s">
        <v>2549</v>
      </c>
      <c r="C16" s="401" t="s">
        <v>2550</v>
      </c>
      <c r="D16" s="401" t="s">
        <v>2551</v>
      </c>
      <c r="E16" s="401" t="s">
        <v>28</v>
      </c>
      <c r="F16" s="403" t="s">
        <v>2530</v>
      </c>
      <c r="G16" s="401" t="s">
        <v>63</v>
      </c>
      <c r="H16" s="404" t="s">
        <v>2552</v>
      </c>
      <c r="I16" s="404" t="s">
        <v>2552</v>
      </c>
      <c r="J16" s="401" t="s">
        <v>2553</v>
      </c>
      <c r="K16" s="401" t="s">
        <v>2554</v>
      </c>
    </row>
    <row r="17" spans="1:11" ht="55.5" customHeight="1" x14ac:dyDescent="0.25">
      <c r="A17" s="847" t="s">
        <v>2101</v>
      </c>
      <c r="B17" s="401" t="s">
        <v>2555</v>
      </c>
      <c r="C17" s="401" t="s">
        <v>2556</v>
      </c>
      <c r="D17" s="401" t="s">
        <v>2557</v>
      </c>
      <c r="E17" s="401" t="s">
        <v>28</v>
      </c>
      <c r="F17" s="401" t="s">
        <v>2530</v>
      </c>
      <c r="G17" s="401" t="s">
        <v>63</v>
      </c>
      <c r="H17" s="404" t="s">
        <v>2558</v>
      </c>
      <c r="I17" s="413" t="s">
        <v>2559</v>
      </c>
      <c r="J17" s="885" t="s">
        <v>2560</v>
      </c>
      <c r="K17" s="885" t="s">
        <v>2561</v>
      </c>
    </row>
    <row r="18" spans="1:11" ht="48.75" customHeight="1" x14ac:dyDescent="0.25">
      <c r="A18" s="848"/>
      <c r="B18" s="401" t="s">
        <v>2562</v>
      </c>
      <c r="C18" s="401" t="s">
        <v>2563</v>
      </c>
      <c r="D18" s="401" t="s">
        <v>2564</v>
      </c>
      <c r="E18" s="401" t="s">
        <v>28</v>
      </c>
      <c r="F18" s="401" t="s">
        <v>2530</v>
      </c>
      <c r="G18" s="401" t="s">
        <v>63</v>
      </c>
      <c r="H18" s="404" t="s">
        <v>2565</v>
      </c>
      <c r="I18" s="413" t="s">
        <v>2566</v>
      </c>
      <c r="J18" s="914"/>
      <c r="K18" s="914"/>
    </row>
    <row r="19" spans="1:11" ht="64.5" customHeight="1" x14ac:dyDescent="0.25">
      <c r="A19" s="848"/>
      <c r="B19" s="401" t="s">
        <v>2567</v>
      </c>
      <c r="C19" s="401" t="s">
        <v>2568</v>
      </c>
      <c r="D19" s="401" t="s">
        <v>2569</v>
      </c>
      <c r="E19" s="401" t="s">
        <v>28</v>
      </c>
      <c r="F19" s="401" t="s">
        <v>2530</v>
      </c>
      <c r="G19" s="401" t="s">
        <v>63</v>
      </c>
      <c r="H19" s="404" t="s">
        <v>2570</v>
      </c>
      <c r="I19" s="404" t="s">
        <v>2571</v>
      </c>
      <c r="J19" s="886"/>
      <c r="K19" s="886"/>
    </row>
    <row r="20" spans="1:11" ht="68.25" customHeight="1" x14ac:dyDescent="0.25">
      <c r="A20" s="848"/>
      <c r="B20" s="401" t="s">
        <v>2572</v>
      </c>
      <c r="C20" s="401" t="s">
        <v>2573</v>
      </c>
      <c r="D20" s="401" t="s">
        <v>2574</v>
      </c>
      <c r="E20" s="401" t="s">
        <v>28</v>
      </c>
      <c r="F20" s="401" t="s">
        <v>2530</v>
      </c>
      <c r="G20" s="401" t="s">
        <v>63</v>
      </c>
      <c r="H20" s="404" t="s">
        <v>2575</v>
      </c>
      <c r="I20" s="404" t="s">
        <v>2576</v>
      </c>
      <c r="J20" s="885" t="s">
        <v>2577</v>
      </c>
      <c r="K20" s="885" t="s">
        <v>2578</v>
      </c>
    </row>
    <row r="21" spans="1:11" ht="59.25" customHeight="1" x14ac:dyDescent="0.25">
      <c r="A21" s="848"/>
      <c r="B21" s="401" t="s">
        <v>2579</v>
      </c>
      <c r="C21" s="401" t="s">
        <v>2580</v>
      </c>
      <c r="D21" s="401" t="s">
        <v>2581</v>
      </c>
      <c r="E21" s="401" t="s">
        <v>28</v>
      </c>
      <c r="F21" s="401" t="s">
        <v>2530</v>
      </c>
      <c r="G21" s="401" t="s">
        <v>63</v>
      </c>
      <c r="H21" s="404" t="s">
        <v>2582</v>
      </c>
      <c r="I21" s="404" t="s">
        <v>2583</v>
      </c>
      <c r="J21" s="914"/>
      <c r="K21" s="914"/>
    </row>
    <row r="22" spans="1:11" ht="64.5" customHeight="1" x14ac:dyDescent="0.25">
      <c r="A22" s="848"/>
      <c r="B22" s="401" t="s">
        <v>2584</v>
      </c>
      <c r="C22" s="401" t="s">
        <v>2585</v>
      </c>
      <c r="D22" s="401" t="s">
        <v>2586</v>
      </c>
      <c r="E22" s="401" t="s">
        <v>28</v>
      </c>
      <c r="F22" s="401" t="s">
        <v>2530</v>
      </c>
      <c r="G22" s="401" t="s">
        <v>63</v>
      </c>
      <c r="H22" s="404" t="s">
        <v>2587</v>
      </c>
      <c r="I22" s="404" t="s">
        <v>2588</v>
      </c>
      <c r="J22" s="886"/>
      <c r="K22" s="886"/>
    </row>
    <row r="23" spans="1:11" ht="68.25" customHeight="1" x14ac:dyDescent="0.25">
      <c r="A23" s="848"/>
      <c r="B23" s="401" t="s">
        <v>2589</v>
      </c>
      <c r="C23" s="401" t="s">
        <v>2590</v>
      </c>
      <c r="D23" s="401" t="s">
        <v>2591</v>
      </c>
      <c r="E23" s="401" t="s">
        <v>28</v>
      </c>
      <c r="F23" s="401" t="s">
        <v>2498</v>
      </c>
      <c r="G23" s="401" t="s">
        <v>63</v>
      </c>
      <c r="H23" s="404" t="s">
        <v>2592</v>
      </c>
      <c r="I23" s="404" t="s">
        <v>2593</v>
      </c>
      <c r="J23" s="885" t="s">
        <v>2547</v>
      </c>
      <c r="K23" s="885" t="s">
        <v>2594</v>
      </c>
    </row>
    <row r="24" spans="1:11" ht="64.5" customHeight="1" x14ac:dyDescent="0.25">
      <c r="A24" s="848"/>
      <c r="B24" s="401" t="s">
        <v>2595</v>
      </c>
      <c r="C24" s="401" t="s">
        <v>2596</v>
      </c>
      <c r="D24" s="401" t="s">
        <v>2597</v>
      </c>
      <c r="E24" s="401" t="s">
        <v>28</v>
      </c>
      <c r="F24" s="401" t="s">
        <v>2530</v>
      </c>
      <c r="G24" s="401" t="s">
        <v>63</v>
      </c>
      <c r="H24" s="404" t="s">
        <v>2598</v>
      </c>
      <c r="I24" s="404" t="s">
        <v>2599</v>
      </c>
      <c r="J24" s="886"/>
      <c r="K24" s="886"/>
    </row>
    <row r="25" spans="1:11" ht="77.25" customHeight="1" x14ac:dyDescent="0.25">
      <c r="A25" s="848"/>
      <c r="B25" s="401" t="s">
        <v>2600</v>
      </c>
      <c r="C25" s="401" t="s">
        <v>2601</v>
      </c>
      <c r="D25" s="401" t="s">
        <v>2602</v>
      </c>
      <c r="E25" s="401" t="s">
        <v>28</v>
      </c>
      <c r="F25" s="401" t="s">
        <v>2603</v>
      </c>
      <c r="G25" s="401" t="s">
        <v>63</v>
      </c>
      <c r="H25" s="404" t="s">
        <v>2604</v>
      </c>
      <c r="I25" s="404" t="s">
        <v>2605</v>
      </c>
      <c r="J25" s="885" t="s">
        <v>2606</v>
      </c>
      <c r="K25" s="885" t="s">
        <v>2607</v>
      </c>
    </row>
    <row r="26" spans="1:11" ht="60" customHeight="1" x14ac:dyDescent="0.25">
      <c r="A26" s="848"/>
      <c r="B26" s="401" t="s">
        <v>2608</v>
      </c>
      <c r="C26" s="401" t="s">
        <v>2609</v>
      </c>
      <c r="D26" s="401" t="s">
        <v>2610</v>
      </c>
      <c r="E26" s="401" t="s">
        <v>28</v>
      </c>
      <c r="F26" s="401" t="s">
        <v>2530</v>
      </c>
      <c r="G26" s="401" t="s">
        <v>63</v>
      </c>
      <c r="H26" s="404" t="s">
        <v>2611</v>
      </c>
      <c r="I26" s="404" t="s">
        <v>2611</v>
      </c>
      <c r="J26" s="914"/>
      <c r="K26" s="914"/>
    </row>
    <row r="27" spans="1:11" ht="78.75" customHeight="1" x14ac:dyDescent="0.25">
      <c r="A27" s="879"/>
      <c r="B27" s="401" t="s">
        <v>2612</v>
      </c>
      <c r="C27" s="401" t="s">
        <v>2613</v>
      </c>
      <c r="D27" s="401" t="s">
        <v>2614</v>
      </c>
      <c r="E27" s="401" t="s">
        <v>28</v>
      </c>
      <c r="F27" s="401" t="s">
        <v>2615</v>
      </c>
      <c r="G27" s="401" t="s">
        <v>63</v>
      </c>
      <c r="H27" s="413">
        <v>2000</v>
      </c>
      <c r="I27" s="413">
        <v>2000</v>
      </c>
      <c r="J27" s="886"/>
      <c r="K27" s="886"/>
    </row>
    <row r="29" spans="1:11" x14ac:dyDescent="0.25">
      <c r="B29" s="414" t="s">
        <v>2502</v>
      </c>
      <c r="C29" s="34"/>
      <c r="D29" s="34"/>
      <c r="E29" s="34"/>
      <c r="F29" s="34"/>
      <c r="G29" s="34"/>
    </row>
  </sheetData>
  <mergeCells count="36">
    <mergeCell ref="F14:F15"/>
    <mergeCell ref="G14:G15"/>
    <mergeCell ref="H14:H15"/>
    <mergeCell ref="I14:I15"/>
    <mergeCell ref="J14:J15"/>
    <mergeCell ref="A17:A27"/>
    <mergeCell ref="J17:J19"/>
    <mergeCell ref="K17:K19"/>
    <mergeCell ref="J20:J22"/>
    <mergeCell ref="K20:K22"/>
    <mergeCell ref="J23:J24"/>
    <mergeCell ref="K23:K24"/>
    <mergeCell ref="J25:J27"/>
    <mergeCell ref="K25:K27"/>
    <mergeCell ref="D14:D15"/>
    <mergeCell ref="A4:B4"/>
    <mergeCell ref="C4:K4"/>
    <mergeCell ref="A5:B5"/>
    <mergeCell ref="C5:K5"/>
    <mergeCell ref="A7:A8"/>
    <mergeCell ref="C7:G7"/>
    <mergeCell ref="I7:I8"/>
    <mergeCell ref="K7:K8"/>
    <mergeCell ref="A10:A11"/>
    <mergeCell ref="B10:B11"/>
    <mergeCell ref="A12:A16"/>
    <mergeCell ref="B14:B15"/>
    <mergeCell ref="C14:C15"/>
    <mergeCell ref="K14:K15"/>
    <mergeCell ref="E14:E15"/>
    <mergeCell ref="A1:B1"/>
    <mergeCell ref="C1:K1"/>
    <mergeCell ref="A2:B2"/>
    <mergeCell ref="C2:K2"/>
    <mergeCell ref="A3:B3"/>
    <mergeCell ref="C3:K3"/>
  </mergeCells>
  <pageMargins left="0.27559055118110237" right="0.23622047244094491" top="0.94488188976377963" bottom="0.47244094488188981" header="0.39370078740157483" footer="0.31496062992125984"/>
  <pageSetup scale="60" orientation="landscape" r:id="rId1"/>
  <headerFooter>
    <oddHeader>&amp;L&amp;8&amp;G&amp;C&amp;"-,Negrita"&amp;16&amp;14MATRIZ DE INDICADORES DE RESULTADOS&amp;R&amp;"-,Negrita"&amp;16    MIR 2017</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election activeCell="E11" sqref="E11"/>
    </sheetView>
  </sheetViews>
  <sheetFormatPr baseColWidth="10" defaultRowHeight="15.75" x14ac:dyDescent="0.25"/>
  <cols>
    <col min="1" max="1" width="15.85546875" style="7" customWidth="1"/>
    <col min="2" max="2" width="21" customWidth="1"/>
    <col min="3" max="3" width="19.7109375" customWidth="1"/>
    <col min="4" max="4" width="29.140625" customWidth="1"/>
    <col min="5" max="6" width="11.85546875" customWidth="1"/>
    <col min="7" max="7" width="10.7109375" customWidth="1"/>
    <col min="8" max="8" width="13.140625" customWidth="1"/>
    <col min="9" max="9" width="11.7109375" customWidth="1"/>
    <col min="10" max="10" width="18.5703125" customWidth="1"/>
    <col min="11" max="11" width="19" customWidth="1"/>
  </cols>
  <sheetData>
    <row r="1" spans="1:11" ht="27.75" customHeight="1" thickBot="1" x14ac:dyDescent="0.3">
      <c r="A1" s="539" t="s">
        <v>0</v>
      </c>
      <c r="B1" s="540"/>
      <c r="C1" s="588" t="s">
        <v>1</v>
      </c>
      <c r="D1" s="589"/>
      <c r="E1" s="589"/>
      <c r="F1" s="589"/>
      <c r="G1" s="589"/>
      <c r="H1" s="589"/>
      <c r="I1" s="589"/>
      <c r="J1" s="589"/>
      <c r="K1" s="590"/>
    </row>
    <row r="2" spans="1:11" ht="23.25" customHeight="1" thickBot="1" x14ac:dyDescent="0.3">
      <c r="A2" s="539" t="s">
        <v>2</v>
      </c>
      <c r="B2" s="540"/>
      <c r="C2" s="591" t="s">
        <v>3</v>
      </c>
      <c r="D2" s="592"/>
      <c r="E2" s="592"/>
      <c r="F2" s="592"/>
      <c r="G2" s="592"/>
      <c r="H2" s="592"/>
      <c r="I2" s="592"/>
      <c r="J2" s="592"/>
      <c r="K2" s="593"/>
    </row>
    <row r="3" spans="1:11" ht="30" customHeight="1" thickBot="1" x14ac:dyDescent="0.3">
      <c r="A3" s="539" t="s">
        <v>4</v>
      </c>
      <c r="B3" s="540"/>
      <c r="C3" s="591" t="s">
        <v>5</v>
      </c>
      <c r="D3" s="592"/>
      <c r="E3" s="592"/>
      <c r="F3" s="592"/>
      <c r="G3" s="592"/>
      <c r="H3" s="592"/>
      <c r="I3" s="592"/>
      <c r="J3" s="592"/>
      <c r="K3" s="593"/>
    </row>
    <row r="4" spans="1:11" ht="27" customHeight="1" thickBot="1" x14ac:dyDescent="0.3">
      <c r="A4" s="539" t="s">
        <v>6</v>
      </c>
      <c r="B4" s="540"/>
      <c r="C4" s="594" t="s">
        <v>7</v>
      </c>
      <c r="D4" s="595"/>
      <c r="E4" s="595"/>
      <c r="F4" s="595"/>
      <c r="G4" s="595"/>
      <c r="H4" s="595"/>
      <c r="I4" s="595"/>
      <c r="J4" s="595"/>
      <c r="K4" s="596"/>
    </row>
    <row r="5" spans="1:11" ht="27.75" customHeight="1" thickBot="1" x14ac:dyDescent="0.3">
      <c r="A5" s="539" t="s">
        <v>8</v>
      </c>
      <c r="B5" s="540"/>
      <c r="C5" s="591" t="s">
        <v>9</v>
      </c>
      <c r="D5" s="592"/>
      <c r="E5" s="592"/>
      <c r="F5" s="592"/>
      <c r="G5" s="592"/>
      <c r="H5" s="592"/>
      <c r="I5" s="592"/>
      <c r="J5" s="592"/>
      <c r="K5" s="593"/>
    </row>
    <row r="7" spans="1:11" ht="21" thickBot="1" x14ac:dyDescent="0.35">
      <c r="A7" s="550" t="s">
        <v>10</v>
      </c>
      <c r="B7" s="550"/>
      <c r="C7" s="550" t="s">
        <v>11</v>
      </c>
      <c r="D7" s="550"/>
      <c r="E7" s="550"/>
      <c r="F7" s="550"/>
      <c r="G7" s="550"/>
      <c r="H7" s="550"/>
      <c r="I7" s="550"/>
      <c r="J7" s="550"/>
      <c r="K7" s="550"/>
    </row>
    <row r="8" spans="1:11" ht="31.5" x14ac:dyDescent="0.25">
      <c r="A8" s="537"/>
      <c r="B8" s="1" t="s">
        <v>12</v>
      </c>
      <c r="C8" s="538" t="s">
        <v>13</v>
      </c>
      <c r="D8" s="538"/>
      <c r="E8" s="538"/>
      <c r="F8" s="538"/>
      <c r="G8" s="538"/>
      <c r="H8" s="2" t="s">
        <v>14</v>
      </c>
      <c r="I8" s="2" t="s">
        <v>599</v>
      </c>
      <c r="J8" s="1" t="s">
        <v>15</v>
      </c>
      <c r="K8" s="538" t="s">
        <v>16</v>
      </c>
    </row>
    <row r="9" spans="1:11" ht="48" thickBot="1" x14ac:dyDescent="0.3">
      <c r="A9" s="537"/>
      <c r="B9" s="3" t="s">
        <v>17</v>
      </c>
      <c r="C9" s="3" t="s">
        <v>18</v>
      </c>
      <c r="D9" s="3" t="s">
        <v>19</v>
      </c>
      <c r="E9" s="3" t="s">
        <v>20</v>
      </c>
      <c r="F9" s="421" t="s">
        <v>1391</v>
      </c>
      <c r="G9" s="3" t="s">
        <v>21</v>
      </c>
      <c r="H9" s="4" t="s">
        <v>22</v>
      </c>
      <c r="I9" s="5">
        <v>2017</v>
      </c>
      <c r="J9" s="3" t="s">
        <v>23</v>
      </c>
      <c r="K9" s="553"/>
    </row>
    <row r="10" spans="1:11" ht="103.5" thickTop="1" thickBot="1" x14ac:dyDescent="0.3">
      <c r="A10" s="44" t="s">
        <v>24</v>
      </c>
      <c r="B10" s="449" t="s">
        <v>25</v>
      </c>
      <c r="C10" s="101" t="s">
        <v>26</v>
      </c>
      <c r="D10" s="450" t="s">
        <v>27</v>
      </c>
      <c r="E10" s="98" t="s">
        <v>28</v>
      </c>
      <c r="F10" s="98" t="s">
        <v>1396</v>
      </c>
      <c r="G10" s="451" t="s">
        <v>29</v>
      </c>
      <c r="H10" s="452" t="s">
        <v>30</v>
      </c>
      <c r="I10" s="453" t="s">
        <v>31</v>
      </c>
      <c r="J10" s="451" t="s">
        <v>32</v>
      </c>
      <c r="K10" s="98" t="s">
        <v>33</v>
      </c>
    </row>
    <row r="11" spans="1:11" ht="90" thickBot="1" x14ac:dyDescent="0.3">
      <c r="A11" s="45" t="s">
        <v>34</v>
      </c>
      <c r="B11" s="449" t="s">
        <v>35</v>
      </c>
      <c r="C11" s="101" t="s">
        <v>36</v>
      </c>
      <c r="D11" s="450" t="s">
        <v>37</v>
      </c>
      <c r="E11" s="98" t="s">
        <v>28</v>
      </c>
      <c r="F11" s="98" t="s">
        <v>1396</v>
      </c>
      <c r="G11" s="451" t="s">
        <v>29</v>
      </c>
      <c r="H11" s="452" t="s">
        <v>38</v>
      </c>
      <c r="I11" s="451" t="s">
        <v>39</v>
      </c>
      <c r="J11" s="451" t="s">
        <v>32</v>
      </c>
      <c r="K11" s="449" t="s">
        <v>40</v>
      </c>
    </row>
    <row r="12" spans="1:11" ht="76.5" x14ac:dyDescent="0.25">
      <c r="A12" s="597" t="s">
        <v>41</v>
      </c>
      <c r="B12" s="101" t="s">
        <v>42</v>
      </c>
      <c r="C12" s="101" t="s">
        <v>43</v>
      </c>
      <c r="D12" s="450" t="s">
        <v>44</v>
      </c>
      <c r="E12" s="98" t="s">
        <v>28</v>
      </c>
      <c r="F12" s="98" t="s">
        <v>1396</v>
      </c>
      <c r="G12" s="451" t="s">
        <v>29</v>
      </c>
      <c r="H12" s="452" t="s">
        <v>45</v>
      </c>
      <c r="I12" s="451" t="s">
        <v>46</v>
      </c>
      <c r="J12" s="451" t="s">
        <v>32</v>
      </c>
      <c r="K12" s="600" t="s">
        <v>47</v>
      </c>
    </row>
    <row r="13" spans="1:11" ht="76.5" x14ac:dyDescent="0.25">
      <c r="A13" s="598"/>
      <c r="B13" s="101" t="s">
        <v>48</v>
      </c>
      <c r="C13" s="101" t="s">
        <v>49</v>
      </c>
      <c r="D13" s="450" t="s">
        <v>50</v>
      </c>
      <c r="E13" s="98" t="s">
        <v>28</v>
      </c>
      <c r="F13" s="98" t="s">
        <v>1396</v>
      </c>
      <c r="G13" s="451" t="s">
        <v>29</v>
      </c>
      <c r="H13" s="452" t="s">
        <v>51</v>
      </c>
      <c r="I13" s="451" t="s">
        <v>52</v>
      </c>
      <c r="J13" s="451" t="s">
        <v>32</v>
      </c>
      <c r="K13" s="601"/>
    </row>
    <row r="14" spans="1:11" ht="77.25" thickBot="1" x14ac:dyDescent="0.3">
      <c r="A14" s="599"/>
      <c r="B14" s="101" t="s">
        <v>53</v>
      </c>
      <c r="C14" s="101" t="s">
        <v>54</v>
      </c>
      <c r="D14" s="450" t="s">
        <v>55</v>
      </c>
      <c r="E14" s="98" t="s">
        <v>28</v>
      </c>
      <c r="F14" s="98" t="s">
        <v>1396</v>
      </c>
      <c r="G14" s="451" t="s">
        <v>29</v>
      </c>
      <c r="H14" s="452" t="s">
        <v>56</v>
      </c>
      <c r="I14" s="451" t="s">
        <v>57</v>
      </c>
      <c r="J14" s="451" t="s">
        <v>58</v>
      </c>
      <c r="K14" s="602"/>
    </row>
    <row r="15" spans="1:11" ht="63.75" x14ac:dyDescent="0.25">
      <c r="A15" s="573" t="s">
        <v>59</v>
      </c>
      <c r="B15" s="101" t="s">
        <v>60</v>
      </c>
      <c r="C15" s="101" t="s">
        <v>61</v>
      </c>
      <c r="D15" s="450" t="s">
        <v>62</v>
      </c>
      <c r="E15" s="98" t="s">
        <v>28</v>
      </c>
      <c r="F15" s="98" t="s">
        <v>1396</v>
      </c>
      <c r="G15" s="451" t="s">
        <v>63</v>
      </c>
      <c r="H15" s="452" t="s">
        <v>64</v>
      </c>
      <c r="I15" s="451" t="s">
        <v>65</v>
      </c>
      <c r="J15" s="451" t="s">
        <v>66</v>
      </c>
      <c r="K15" s="600" t="s">
        <v>67</v>
      </c>
    </row>
    <row r="16" spans="1:11" ht="51" x14ac:dyDescent="0.25">
      <c r="A16" s="574"/>
      <c r="B16" s="101" t="s">
        <v>68</v>
      </c>
      <c r="C16" s="101" t="s">
        <v>69</v>
      </c>
      <c r="D16" s="450" t="s">
        <v>70</v>
      </c>
      <c r="E16" s="98" t="s">
        <v>28</v>
      </c>
      <c r="F16" s="98" t="s">
        <v>1396</v>
      </c>
      <c r="G16" s="451" t="s">
        <v>63</v>
      </c>
      <c r="H16" s="452" t="s">
        <v>64</v>
      </c>
      <c r="I16" s="451" t="s">
        <v>65</v>
      </c>
      <c r="J16" s="451" t="s">
        <v>71</v>
      </c>
      <c r="K16" s="601"/>
    </row>
    <row r="17" spans="1:11" ht="51" x14ac:dyDescent="0.25">
      <c r="A17" s="574"/>
      <c r="B17" s="101" t="s">
        <v>72</v>
      </c>
      <c r="C17" s="101" t="s">
        <v>73</v>
      </c>
      <c r="D17" s="450" t="s">
        <v>74</v>
      </c>
      <c r="E17" s="98" t="s">
        <v>28</v>
      </c>
      <c r="F17" s="98" t="s">
        <v>1396</v>
      </c>
      <c r="G17" s="451" t="s">
        <v>63</v>
      </c>
      <c r="H17" s="452" t="s">
        <v>64</v>
      </c>
      <c r="I17" s="451" t="s">
        <v>75</v>
      </c>
      <c r="J17" s="451" t="s">
        <v>76</v>
      </c>
      <c r="K17" s="601"/>
    </row>
    <row r="18" spans="1:11" ht="63.75" x14ac:dyDescent="0.25">
      <c r="A18" s="574"/>
      <c r="B18" s="101" t="s">
        <v>77</v>
      </c>
      <c r="C18" s="101" t="s">
        <v>78</v>
      </c>
      <c r="D18" s="450" t="s">
        <v>79</v>
      </c>
      <c r="E18" s="98" t="s">
        <v>28</v>
      </c>
      <c r="F18" s="98" t="s">
        <v>1396</v>
      </c>
      <c r="G18" s="451" t="s">
        <v>63</v>
      </c>
      <c r="H18" s="452" t="s">
        <v>80</v>
      </c>
      <c r="I18" s="451" t="s">
        <v>81</v>
      </c>
      <c r="J18" s="451" t="s">
        <v>82</v>
      </c>
      <c r="K18" s="601"/>
    </row>
    <row r="19" spans="1:11" ht="51" x14ac:dyDescent="0.25">
      <c r="A19" s="574"/>
      <c r="B19" s="101" t="s">
        <v>83</v>
      </c>
      <c r="C19" s="101" t="s">
        <v>84</v>
      </c>
      <c r="D19" s="450" t="s">
        <v>85</v>
      </c>
      <c r="E19" s="98" t="s">
        <v>28</v>
      </c>
      <c r="F19" s="98" t="s">
        <v>1396</v>
      </c>
      <c r="G19" s="451" t="s">
        <v>63</v>
      </c>
      <c r="H19" s="452" t="s">
        <v>86</v>
      </c>
      <c r="I19" s="451" t="s">
        <v>87</v>
      </c>
      <c r="J19" s="451" t="s">
        <v>88</v>
      </c>
      <c r="K19" s="601"/>
    </row>
    <row r="20" spans="1:11" ht="63.75" x14ac:dyDescent="0.25">
      <c r="A20" s="574"/>
      <c r="B20" s="101" t="s">
        <v>89</v>
      </c>
      <c r="C20" s="450" t="s">
        <v>90</v>
      </c>
      <c r="D20" s="450" t="s">
        <v>91</v>
      </c>
      <c r="E20" s="98" t="s">
        <v>28</v>
      </c>
      <c r="F20" s="98" t="s">
        <v>1396</v>
      </c>
      <c r="G20" s="451" t="s">
        <v>63</v>
      </c>
      <c r="H20" s="452" t="s">
        <v>92</v>
      </c>
      <c r="I20" s="451" t="s">
        <v>93</v>
      </c>
      <c r="J20" s="451" t="s">
        <v>66</v>
      </c>
      <c r="K20" s="601"/>
    </row>
    <row r="21" spans="1:11" ht="51" x14ac:dyDescent="0.25">
      <c r="A21" s="574"/>
      <c r="B21" s="101" t="s">
        <v>94</v>
      </c>
      <c r="C21" s="450" t="s">
        <v>95</v>
      </c>
      <c r="D21" s="450" t="s">
        <v>96</v>
      </c>
      <c r="E21" s="98" t="s">
        <v>28</v>
      </c>
      <c r="F21" s="98" t="s">
        <v>1396</v>
      </c>
      <c r="G21" s="451" t="s">
        <v>63</v>
      </c>
      <c r="H21" s="452" t="s">
        <v>92</v>
      </c>
      <c r="I21" s="451" t="s">
        <v>93</v>
      </c>
      <c r="J21" s="451" t="s">
        <v>97</v>
      </c>
      <c r="K21" s="601"/>
    </row>
    <row r="22" spans="1:11" ht="63.75" x14ac:dyDescent="0.25">
      <c r="A22" s="574"/>
      <c r="B22" s="101" t="s">
        <v>98</v>
      </c>
      <c r="C22" s="450" t="s">
        <v>99</v>
      </c>
      <c r="D22" s="450" t="s">
        <v>100</v>
      </c>
      <c r="E22" s="98" t="s">
        <v>28</v>
      </c>
      <c r="F22" s="98" t="s">
        <v>1396</v>
      </c>
      <c r="G22" s="451" t="s">
        <v>63</v>
      </c>
      <c r="H22" s="452" t="s">
        <v>92</v>
      </c>
      <c r="I22" s="451" t="s">
        <v>101</v>
      </c>
      <c r="J22" s="451" t="s">
        <v>102</v>
      </c>
      <c r="K22" s="601"/>
    </row>
    <row r="23" spans="1:11" ht="51" x14ac:dyDescent="0.25">
      <c r="A23" s="574"/>
      <c r="B23" s="101" t="s">
        <v>103</v>
      </c>
      <c r="C23" s="450" t="s">
        <v>104</v>
      </c>
      <c r="D23" s="450" t="s">
        <v>105</v>
      </c>
      <c r="E23" s="98" t="s">
        <v>28</v>
      </c>
      <c r="F23" s="98" t="s">
        <v>1396</v>
      </c>
      <c r="G23" s="451" t="s">
        <v>63</v>
      </c>
      <c r="H23" s="452" t="s">
        <v>106</v>
      </c>
      <c r="I23" s="451" t="s">
        <v>107</v>
      </c>
      <c r="J23" s="451" t="s">
        <v>108</v>
      </c>
      <c r="K23" s="601"/>
    </row>
    <row r="24" spans="1:11" ht="63.75" x14ac:dyDescent="0.25">
      <c r="A24" s="574"/>
      <c r="B24" s="101" t="s">
        <v>109</v>
      </c>
      <c r="C24" s="450" t="s">
        <v>110</v>
      </c>
      <c r="D24" s="450" t="s">
        <v>111</v>
      </c>
      <c r="E24" s="98" t="s">
        <v>28</v>
      </c>
      <c r="F24" s="98" t="s">
        <v>1396</v>
      </c>
      <c r="G24" s="451" t="s">
        <v>63</v>
      </c>
      <c r="H24" s="452" t="s">
        <v>112</v>
      </c>
      <c r="I24" s="451" t="s">
        <v>93</v>
      </c>
      <c r="J24" s="451" t="s">
        <v>113</v>
      </c>
      <c r="K24" s="601"/>
    </row>
    <row r="25" spans="1:11" ht="63.75" x14ac:dyDescent="0.25">
      <c r="A25" s="574"/>
      <c r="B25" s="101" t="s">
        <v>114</v>
      </c>
      <c r="C25" s="450" t="s">
        <v>115</v>
      </c>
      <c r="D25" s="450" t="s">
        <v>116</v>
      </c>
      <c r="E25" s="98" t="s">
        <v>28</v>
      </c>
      <c r="F25" s="98" t="s">
        <v>1396</v>
      </c>
      <c r="G25" s="451" t="s">
        <v>63</v>
      </c>
      <c r="H25" s="452" t="s">
        <v>117</v>
      </c>
      <c r="I25" s="451" t="s">
        <v>118</v>
      </c>
      <c r="J25" s="451" t="s">
        <v>119</v>
      </c>
      <c r="K25" s="601"/>
    </row>
    <row r="26" spans="1:11" ht="63.75" x14ac:dyDescent="0.25">
      <c r="A26" s="574"/>
      <c r="B26" s="101" t="s">
        <v>120</v>
      </c>
      <c r="C26" s="450" t="s">
        <v>121</v>
      </c>
      <c r="D26" s="450" t="s">
        <v>122</v>
      </c>
      <c r="E26" s="98" t="s">
        <v>28</v>
      </c>
      <c r="F26" s="98" t="s">
        <v>1396</v>
      </c>
      <c r="G26" s="451" t="s">
        <v>63</v>
      </c>
      <c r="H26" s="452" t="s">
        <v>123</v>
      </c>
      <c r="I26" s="451" t="s">
        <v>118</v>
      </c>
      <c r="J26" s="451" t="s">
        <v>124</v>
      </c>
      <c r="K26" s="601"/>
    </row>
    <row r="27" spans="1:11" ht="64.5" thickBot="1" x14ac:dyDescent="0.3">
      <c r="A27" s="583"/>
      <c r="B27" s="101" t="s">
        <v>125</v>
      </c>
      <c r="C27" s="450" t="s">
        <v>126</v>
      </c>
      <c r="D27" s="450" t="s">
        <v>127</v>
      </c>
      <c r="E27" s="98" t="s">
        <v>28</v>
      </c>
      <c r="F27" s="98" t="s">
        <v>1396</v>
      </c>
      <c r="G27" s="451" t="s">
        <v>63</v>
      </c>
      <c r="H27" s="452" t="s">
        <v>56</v>
      </c>
      <c r="I27" s="451" t="s">
        <v>128</v>
      </c>
      <c r="J27" s="451" t="s">
        <v>129</v>
      </c>
      <c r="K27" s="602"/>
    </row>
    <row r="28" spans="1:11" x14ac:dyDescent="0.25">
      <c r="B28" s="40"/>
      <c r="C28" s="40"/>
      <c r="D28" s="40"/>
      <c r="E28" s="40"/>
      <c r="F28" s="40"/>
      <c r="G28" s="40"/>
      <c r="H28" s="40"/>
      <c r="I28" s="40"/>
      <c r="J28" s="40"/>
      <c r="K28" s="40"/>
    </row>
    <row r="29" spans="1:11" ht="69.75" customHeight="1" x14ac:dyDescent="0.25">
      <c r="B29" s="603" t="s">
        <v>923</v>
      </c>
      <c r="C29" s="603"/>
      <c r="D29" s="603"/>
      <c r="E29" s="603"/>
      <c r="F29" s="603"/>
      <c r="G29" s="603"/>
      <c r="H29" s="603"/>
      <c r="I29" s="603"/>
      <c r="J29" s="603"/>
      <c r="K29" s="40"/>
    </row>
    <row r="30" spans="1:11" x14ac:dyDescent="0.25">
      <c r="B30" s="8"/>
      <c r="C30" s="8"/>
      <c r="D30" s="8"/>
    </row>
  </sheetData>
  <mergeCells count="19">
    <mergeCell ref="A12:A14"/>
    <mergeCell ref="K12:K14"/>
    <mergeCell ref="A15:A27"/>
    <mergeCell ref="K15:K27"/>
    <mergeCell ref="B29:J29"/>
    <mergeCell ref="A8:A9"/>
    <mergeCell ref="C8:G8"/>
    <mergeCell ref="K8:K9"/>
    <mergeCell ref="A1:B1"/>
    <mergeCell ref="C1:K1"/>
    <mergeCell ref="A2:B2"/>
    <mergeCell ref="C2:K2"/>
    <mergeCell ref="A3:B3"/>
    <mergeCell ref="C3:K3"/>
    <mergeCell ref="A4:B4"/>
    <mergeCell ref="C4:K4"/>
    <mergeCell ref="A5:B5"/>
    <mergeCell ref="C5:K5"/>
    <mergeCell ref="A7:K7"/>
  </mergeCells>
  <pageMargins left="0.23622047244094491" right="0.23622047244094491" top="1.2598425196850394" bottom="0.31496062992125984" header="0.31496062992125984" footer="0.31496062992125984"/>
  <pageSetup paperSize="5" orientation="landscape" r:id="rId1"/>
  <headerFooter>
    <oddHeader>&amp;L&amp;G&amp;C&amp;"-,Negrita"&amp;14Matriz de Indicadores para Resultados&amp;R&amp;G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activeCell="B10" sqref="B10:K37"/>
    </sheetView>
  </sheetViews>
  <sheetFormatPr baseColWidth="10" defaultRowHeight="15" x14ac:dyDescent="0.25"/>
  <cols>
    <col min="1" max="1" width="22.85546875" customWidth="1"/>
    <col min="2" max="2" width="24.5703125" customWidth="1"/>
    <col min="3" max="3" width="21.28515625" customWidth="1"/>
    <col min="4" max="6" width="28.5703125" customWidth="1"/>
    <col min="7" max="7" width="13.5703125" customWidth="1"/>
    <col min="8" max="8" width="17.7109375" customWidth="1"/>
    <col min="9" max="9" width="12.85546875" customWidth="1"/>
    <col min="10" max="10" width="21.28515625" customWidth="1"/>
    <col min="11" max="11" width="24.140625" customWidth="1"/>
  </cols>
  <sheetData>
    <row r="1" spans="1:11" ht="16.5" thickBot="1" x14ac:dyDescent="0.3">
      <c r="A1" s="539" t="s">
        <v>0</v>
      </c>
      <c r="B1" s="540"/>
      <c r="C1" s="541" t="s">
        <v>448</v>
      </c>
      <c r="D1" s="542"/>
      <c r="E1" s="542"/>
      <c r="F1" s="542"/>
      <c r="G1" s="542"/>
      <c r="H1" s="542"/>
      <c r="I1" s="542"/>
      <c r="J1" s="542"/>
      <c r="K1" s="543"/>
    </row>
    <row r="2" spans="1:11" ht="20.25" customHeight="1" thickBot="1" x14ac:dyDescent="0.3">
      <c r="A2" s="539" t="s">
        <v>2</v>
      </c>
      <c r="B2" s="540"/>
      <c r="C2" s="544" t="s">
        <v>449</v>
      </c>
      <c r="D2" s="545"/>
      <c r="E2" s="545"/>
      <c r="F2" s="545"/>
      <c r="G2" s="545"/>
      <c r="H2" s="545"/>
      <c r="I2" s="545"/>
      <c r="J2" s="545"/>
      <c r="K2" s="546"/>
    </row>
    <row r="3" spans="1:11" ht="18.75" customHeight="1" thickBot="1" x14ac:dyDescent="0.3">
      <c r="A3" s="539" t="s">
        <v>4</v>
      </c>
      <c r="B3" s="540"/>
      <c r="C3" s="544" t="s">
        <v>450</v>
      </c>
      <c r="D3" s="545"/>
      <c r="E3" s="545"/>
      <c r="F3" s="545"/>
      <c r="G3" s="545"/>
      <c r="H3" s="545"/>
      <c r="I3" s="545"/>
      <c r="J3" s="545"/>
      <c r="K3" s="546"/>
    </row>
    <row r="4" spans="1:11" ht="63" customHeight="1" thickBot="1" x14ac:dyDescent="0.3">
      <c r="A4" s="539" t="s">
        <v>6</v>
      </c>
      <c r="B4" s="540"/>
      <c r="C4" s="547" t="s">
        <v>451</v>
      </c>
      <c r="D4" s="548"/>
      <c r="E4" s="548"/>
      <c r="F4" s="548"/>
      <c r="G4" s="548"/>
      <c r="H4" s="548"/>
      <c r="I4" s="548"/>
      <c r="J4" s="548"/>
      <c r="K4" s="549"/>
    </row>
    <row r="5" spans="1:11" ht="16.5" thickBot="1" x14ac:dyDescent="0.3">
      <c r="A5" s="539" t="s">
        <v>8</v>
      </c>
      <c r="B5" s="540"/>
      <c r="C5" s="544" t="s">
        <v>452</v>
      </c>
      <c r="D5" s="545"/>
      <c r="E5" s="545"/>
      <c r="F5" s="545"/>
      <c r="G5" s="545"/>
      <c r="H5" s="545"/>
      <c r="I5" s="545"/>
      <c r="J5" s="545"/>
      <c r="K5" s="546"/>
    </row>
    <row r="6" spans="1:11" ht="15.75" x14ac:dyDescent="0.25">
      <c r="A6" s="7"/>
    </row>
    <row r="7" spans="1:11" ht="21" thickBot="1" x14ac:dyDescent="0.35">
      <c r="A7" s="550" t="s">
        <v>448</v>
      </c>
      <c r="B7" s="550"/>
      <c r="C7" s="550" t="s">
        <v>11</v>
      </c>
      <c r="D7" s="550"/>
      <c r="E7" s="550"/>
      <c r="F7" s="550"/>
      <c r="G7" s="550"/>
      <c r="H7" s="550"/>
      <c r="I7" s="550"/>
      <c r="J7" s="550"/>
      <c r="K7" s="550"/>
    </row>
    <row r="8" spans="1:11" ht="47.25" customHeight="1" x14ac:dyDescent="0.25">
      <c r="A8" s="537"/>
      <c r="B8" s="31" t="s">
        <v>12</v>
      </c>
      <c r="C8" s="538" t="s">
        <v>13</v>
      </c>
      <c r="D8" s="538"/>
      <c r="E8" s="538"/>
      <c r="F8" s="538"/>
      <c r="G8" s="538"/>
      <c r="H8" s="2" t="s">
        <v>14</v>
      </c>
      <c r="I8" s="2" t="s">
        <v>770</v>
      </c>
      <c r="J8" s="31" t="s">
        <v>15</v>
      </c>
      <c r="K8" s="606" t="s">
        <v>16</v>
      </c>
    </row>
    <row r="9" spans="1:11" ht="16.5" thickBot="1" x14ac:dyDescent="0.3">
      <c r="A9" s="537"/>
      <c r="B9" s="32" t="s">
        <v>17</v>
      </c>
      <c r="C9" s="32" t="s">
        <v>18</v>
      </c>
      <c r="D9" s="32" t="s">
        <v>19</v>
      </c>
      <c r="E9" s="421" t="s">
        <v>2142</v>
      </c>
      <c r="F9" s="421" t="s">
        <v>1391</v>
      </c>
      <c r="G9" s="32" t="s">
        <v>21</v>
      </c>
      <c r="H9" s="5" t="s">
        <v>22</v>
      </c>
      <c r="I9" s="5">
        <v>2017</v>
      </c>
      <c r="J9" s="32" t="s">
        <v>23</v>
      </c>
      <c r="K9" s="607"/>
    </row>
    <row r="10" spans="1:11" ht="16.5" thickTop="1" thickBot="1" x14ac:dyDescent="0.3">
      <c r="A10" s="615" t="s">
        <v>24</v>
      </c>
      <c r="B10" s="609" t="s">
        <v>453</v>
      </c>
      <c r="C10" s="610" t="s">
        <v>454</v>
      </c>
      <c r="D10" s="616" t="s">
        <v>455</v>
      </c>
      <c r="E10" s="604" t="s">
        <v>28</v>
      </c>
      <c r="F10" s="604" t="s">
        <v>1396</v>
      </c>
      <c r="G10" s="611" t="s">
        <v>29</v>
      </c>
      <c r="H10" s="617">
        <v>54890</v>
      </c>
      <c r="I10" s="611" t="s">
        <v>456</v>
      </c>
      <c r="J10" s="611" t="s">
        <v>457</v>
      </c>
      <c r="K10" s="612" t="s">
        <v>458</v>
      </c>
    </row>
    <row r="11" spans="1:11" ht="92.25" customHeight="1" thickBot="1" x14ac:dyDescent="0.3">
      <c r="A11" s="613"/>
      <c r="B11" s="609"/>
      <c r="C11" s="610"/>
      <c r="D11" s="616"/>
      <c r="E11" s="605"/>
      <c r="F11" s="605"/>
      <c r="G11" s="611"/>
      <c r="H11" s="617"/>
      <c r="I11" s="611"/>
      <c r="J11" s="611"/>
      <c r="K11" s="612"/>
    </row>
    <row r="12" spans="1:11" ht="90.75" customHeight="1" thickBot="1" x14ac:dyDescent="0.3">
      <c r="A12" s="586" t="s">
        <v>34</v>
      </c>
      <c r="B12" s="609" t="s">
        <v>459</v>
      </c>
      <c r="C12" s="466" t="s">
        <v>460</v>
      </c>
      <c r="D12" s="467" t="s">
        <v>461</v>
      </c>
      <c r="E12" s="468" t="s">
        <v>28</v>
      </c>
      <c r="F12" s="468" t="s">
        <v>1396</v>
      </c>
      <c r="G12" s="469" t="s">
        <v>29</v>
      </c>
      <c r="H12" s="470">
        <v>54</v>
      </c>
      <c r="I12" s="469" t="s">
        <v>462</v>
      </c>
      <c r="J12" s="469" t="s">
        <v>463</v>
      </c>
      <c r="K12" s="610" t="s">
        <v>464</v>
      </c>
    </row>
    <row r="13" spans="1:11" ht="60.75" thickBot="1" x14ac:dyDescent="0.3">
      <c r="A13" s="613"/>
      <c r="B13" s="609"/>
      <c r="C13" s="466" t="s">
        <v>465</v>
      </c>
      <c r="D13" s="467" t="s">
        <v>466</v>
      </c>
      <c r="E13" s="468" t="s">
        <v>28</v>
      </c>
      <c r="F13" s="468" t="s">
        <v>1396</v>
      </c>
      <c r="G13" s="469" t="s">
        <v>29</v>
      </c>
      <c r="H13" s="469" t="s">
        <v>467</v>
      </c>
      <c r="I13" s="469" t="s">
        <v>468</v>
      </c>
      <c r="J13" s="469" t="s">
        <v>457</v>
      </c>
      <c r="K13" s="610"/>
    </row>
    <row r="14" spans="1:11" ht="84.75" thickBot="1" x14ac:dyDescent="0.3">
      <c r="A14" s="586" t="s">
        <v>41</v>
      </c>
      <c r="B14" s="471" t="s">
        <v>469</v>
      </c>
      <c r="C14" s="466" t="s">
        <v>470</v>
      </c>
      <c r="D14" s="467" t="s">
        <v>471</v>
      </c>
      <c r="E14" s="468" t="s">
        <v>28</v>
      </c>
      <c r="F14" s="468" t="s">
        <v>1396</v>
      </c>
      <c r="G14" s="469" t="s">
        <v>29</v>
      </c>
      <c r="H14" s="472">
        <v>1477</v>
      </c>
      <c r="I14" s="469" t="s">
        <v>472</v>
      </c>
      <c r="J14" s="469" t="s">
        <v>463</v>
      </c>
      <c r="K14" s="473" t="s">
        <v>473</v>
      </c>
    </row>
    <row r="15" spans="1:11" ht="84.75" thickBot="1" x14ac:dyDescent="0.3">
      <c r="A15" s="614"/>
      <c r="B15" s="466" t="s">
        <v>474</v>
      </c>
      <c r="C15" s="466" t="s">
        <v>475</v>
      </c>
      <c r="D15" s="467" t="s">
        <v>476</v>
      </c>
      <c r="E15" s="468" t="s">
        <v>28</v>
      </c>
      <c r="F15" s="468" t="s">
        <v>1396</v>
      </c>
      <c r="G15" s="469" t="s">
        <v>29</v>
      </c>
      <c r="H15" s="469">
        <v>33</v>
      </c>
      <c r="I15" s="469" t="s">
        <v>477</v>
      </c>
      <c r="J15" s="473" t="s">
        <v>478</v>
      </c>
      <c r="K15" s="473" t="s">
        <v>479</v>
      </c>
    </row>
    <row r="16" spans="1:11" ht="60.75" thickBot="1" x14ac:dyDescent="0.3">
      <c r="A16" s="614"/>
      <c r="B16" s="466" t="s">
        <v>480</v>
      </c>
      <c r="C16" s="466" t="s">
        <v>481</v>
      </c>
      <c r="D16" s="467" t="s">
        <v>482</v>
      </c>
      <c r="E16" s="468" t="s">
        <v>28</v>
      </c>
      <c r="F16" s="468" t="s">
        <v>1396</v>
      </c>
      <c r="G16" s="469" t="s">
        <v>29</v>
      </c>
      <c r="H16" s="469">
        <v>972</v>
      </c>
      <c r="I16" s="469" t="s">
        <v>483</v>
      </c>
      <c r="J16" s="469" t="s">
        <v>463</v>
      </c>
      <c r="K16" s="473" t="s">
        <v>484</v>
      </c>
    </row>
    <row r="17" spans="1:11" ht="48.75" thickBot="1" x14ac:dyDescent="0.3">
      <c r="A17" s="614"/>
      <c r="B17" s="466" t="s">
        <v>485</v>
      </c>
      <c r="C17" s="466" t="s">
        <v>486</v>
      </c>
      <c r="D17" s="466" t="s">
        <v>487</v>
      </c>
      <c r="E17" s="469" t="s">
        <v>28</v>
      </c>
      <c r="F17" s="469" t="s">
        <v>1396</v>
      </c>
      <c r="G17" s="469" t="s">
        <v>29</v>
      </c>
      <c r="H17" s="469">
        <v>727</v>
      </c>
      <c r="I17" s="469" t="s">
        <v>488</v>
      </c>
      <c r="J17" s="469" t="s">
        <v>489</v>
      </c>
      <c r="K17" s="473" t="s">
        <v>490</v>
      </c>
    </row>
    <row r="18" spans="1:11" ht="84.75" thickBot="1" x14ac:dyDescent="0.3">
      <c r="A18" s="613"/>
      <c r="B18" s="466" t="s">
        <v>491</v>
      </c>
      <c r="C18" s="466" t="s">
        <v>492</v>
      </c>
      <c r="D18" s="466" t="s">
        <v>493</v>
      </c>
      <c r="E18" s="469" t="s">
        <v>28</v>
      </c>
      <c r="F18" s="469" t="s">
        <v>1396</v>
      </c>
      <c r="G18" s="469" t="s">
        <v>29</v>
      </c>
      <c r="H18" s="469" t="s">
        <v>272</v>
      </c>
      <c r="I18" s="469" t="s">
        <v>494</v>
      </c>
      <c r="J18" s="469" t="s">
        <v>489</v>
      </c>
      <c r="K18" s="473" t="s">
        <v>495</v>
      </c>
    </row>
    <row r="19" spans="1:11" ht="48.75" thickBot="1" x14ac:dyDescent="0.3">
      <c r="A19" s="586" t="s">
        <v>59</v>
      </c>
      <c r="B19" s="466" t="s">
        <v>496</v>
      </c>
      <c r="C19" s="466" t="s">
        <v>497</v>
      </c>
      <c r="D19" s="467" t="s">
        <v>498</v>
      </c>
      <c r="E19" s="468" t="s">
        <v>28</v>
      </c>
      <c r="F19" s="468" t="s">
        <v>1396</v>
      </c>
      <c r="G19" s="474" t="s">
        <v>63</v>
      </c>
      <c r="H19" s="475">
        <v>3210</v>
      </c>
      <c r="I19" s="469" t="s">
        <v>499</v>
      </c>
      <c r="J19" s="469" t="s">
        <v>500</v>
      </c>
      <c r="K19" s="476" t="s">
        <v>501</v>
      </c>
    </row>
    <row r="20" spans="1:11" ht="48.75" thickBot="1" x14ac:dyDescent="0.3">
      <c r="A20" s="614"/>
      <c r="B20" s="466" t="s">
        <v>502</v>
      </c>
      <c r="C20" s="466" t="s">
        <v>503</v>
      </c>
      <c r="D20" s="467" t="s">
        <v>504</v>
      </c>
      <c r="E20" s="468" t="s">
        <v>28</v>
      </c>
      <c r="F20" s="468" t="s">
        <v>1396</v>
      </c>
      <c r="G20" s="474" t="s">
        <v>63</v>
      </c>
      <c r="H20" s="477">
        <v>1.79</v>
      </c>
      <c r="I20" s="469" t="s">
        <v>505</v>
      </c>
      <c r="J20" s="469" t="s">
        <v>500</v>
      </c>
      <c r="K20" s="476" t="s">
        <v>506</v>
      </c>
    </row>
    <row r="21" spans="1:11" ht="48.75" thickBot="1" x14ac:dyDescent="0.3">
      <c r="A21" s="614"/>
      <c r="B21" s="466" t="s">
        <v>507</v>
      </c>
      <c r="C21" s="466" t="s">
        <v>508</v>
      </c>
      <c r="D21" s="467" t="s">
        <v>509</v>
      </c>
      <c r="E21" s="468" t="s">
        <v>28</v>
      </c>
      <c r="F21" s="468" t="s">
        <v>1396</v>
      </c>
      <c r="G21" s="474" t="s">
        <v>63</v>
      </c>
      <c r="H21" s="474">
        <v>1.4770000000000001</v>
      </c>
      <c r="I21" s="469" t="s">
        <v>510</v>
      </c>
      <c r="J21" s="469" t="s">
        <v>500</v>
      </c>
      <c r="K21" s="476" t="s">
        <v>511</v>
      </c>
    </row>
    <row r="22" spans="1:11" ht="60.75" thickBot="1" x14ac:dyDescent="0.3">
      <c r="A22" s="614"/>
      <c r="B22" s="466" t="s">
        <v>512</v>
      </c>
      <c r="C22" s="466" t="s">
        <v>513</v>
      </c>
      <c r="D22" s="467" t="s">
        <v>514</v>
      </c>
      <c r="E22" s="468" t="s">
        <v>28</v>
      </c>
      <c r="F22" s="468" t="s">
        <v>1396</v>
      </c>
      <c r="G22" s="474" t="s">
        <v>29</v>
      </c>
      <c r="H22" s="469" t="s">
        <v>515</v>
      </c>
      <c r="I22" s="469" t="s">
        <v>516</v>
      </c>
      <c r="J22" s="469" t="s">
        <v>500</v>
      </c>
      <c r="K22" s="476" t="s">
        <v>517</v>
      </c>
    </row>
    <row r="23" spans="1:11" ht="60.75" thickBot="1" x14ac:dyDescent="0.3">
      <c r="A23" s="614"/>
      <c r="B23" s="466" t="s">
        <v>518</v>
      </c>
      <c r="C23" s="467" t="s">
        <v>519</v>
      </c>
      <c r="D23" s="467" t="s">
        <v>520</v>
      </c>
      <c r="E23" s="468" t="s">
        <v>28</v>
      </c>
      <c r="F23" s="468" t="s">
        <v>1396</v>
      </c>
      <c r="G23" s="474" t="s">
        <v>63</v>
      </c>
      <c r="H23" s="477">
        <v>507</v>
      </c>
      <c r="I23" s="469" t="s">
        <v>521</v>
      </c>
      <c r="J23" s="469" t="s">
        <v>522</v>
      </c>
      <c r="K23" s="476" t="s">
        <v>523</v>
      </c>
    </row>
    <row r="24" spans="1:11" ht="60.75" thickBot="1" x14ac:dyDescent="0.3">
      <c r="A24" s="614"/>
      <c r="B24" s="466" t="s">
        <v>524</v>
      </c>
      <c r="C24" s="467" t="s">
        <v>525</v>
      </c>
      <c r="D24" s="467" t="s">
        <v>526</v>
      </c>
      <c r="E24" s="468" t="s">
        <v>28</v>
      </c>
      <c r="F24" s="468" t="s">
        <v>1396</v>
      </c>
      <c r="G24" s="474" t="s">
        <v>63</v>
      </c>
      <c r="H24" s="474">
        <v>175</v>
      </c>
      <c r="I24" s="469" t="s">
        <v>527</v>
      </c>
      <c r="J24" s="469" t="s">
        <v>522</v>
      </c>
      <c r="K24" s="476" t="s">
        <v>528</v>
      </c>
    </row>
    <row r="25" spans="1:11" ht="72.75" thickBot="1" x14ac:dyDescent="0.3">
      <c r="A25" s="614"/>
      <c r="B25" s="466" t="s">
        <v>529</v>
      </c>
      <c r="C25" s="467" t="s">
        <v>530</v>
      </c>
      <c r="D25" s="467" t="s">
        <v>531</v>
      </c>
      <c r="E25" s="468" t="s">
        <v>28</v>
      </c>
      <c r="F25" s="468" t="s">
        <v>1396</v>
      </c>
      <c r="G25" s="474" t="s">
        <v>63</v>
      </c>
      <c r="H25" s="474">
        <v>319.09500000000003</v>
      </c>
      <c r="I25" s="469" t="s">
        <v>532</v>
      </c>
      <c r="J25" s="469" t="s">
        <v>533</v>
      </c>
      <c r="K25" s="476" t="s">
        <v>534</v>
      </c>
    </row>
    <row r="26" spans="1:11" ht="72.75" thickBot="1" x14ac:dyDescent="0.3">
      <c r="A26" s="614"/>
      <c r="B26" s="466" t="s">
        <v>535</v>
      </c>
      <c r="C26" s="467" t="s">
        <v>536</v>
      </c>
      <c r="D26" s="467" t="s">
        <v>537</v>
      </c>
      <c r="E26" s="468" t="s">
        <v>28</v>
      </c>
      <c r="F26" s="468" t="s">
        <v>1396</v>
      </c>
      <c r="G26" s="474" t="s">
        <v>63</v>
      </c>
      <c r="H26" s="474">
        <v>75</v>
      </c>
      <c r="I26" s="469" t="s">
        <v>538</v>
      </c>
      <c r="J26" s="469" t="s">
        <v>539</v>
      </c>
      <c r="K26" s="476" t="s">
        <v>540</v>
      </c>
    </row>
    <row r="27" spans="1:11" ht="48.75" thickBot="1" x14ac:dyDescent="0.3">
      <c r="A27" s="614"/>
      <c r="B27" s="466" t="s">
        <v>541</v>
      </c>
      <c r="C27" s="467" t="s">
        <v>542</v>
      </c>
      <c r="D27" s="467" t="s">
        <v>543</v>
      </c>
      <c r="E27" s="468" t="s">
        <v>28</v>
      </c>
      <c r="F27" s="468" t="s">
        <v>1396</v>
      </c>
      <c r="G27" s="474" t="s">
        <v>63</v>
      </c>
      <c r="H27" s="475">
        <v>1021</v>
      </c>
      <c r="I27" s="469" t="s">
        <v>544</v>
      </c>
      <c r="J27" s="469" t="s">
        <v>463</v>
      </c>
      <c r="K27" s="476" t="s">
        <v>545</v>
      </c>
    </row>
    <row r="28" spans="1:11" ht="48.75" thickBot="1" x14ac:dyDescent="0.3">
      <c r="A28" s="614"/>
      <c r="B28" s="466" t="s">
        <v>546</v>
      </c>
      <c r="C28" s="467" t="s">
        <v>547</v>
      </c>
      <c r="D28" s="467" t="s">
        <v>548</v>
      </c>
      <c r="E28" s="468" t="s">
        <v>28</v>
      </c>
      <c r="F28" s="468" t="s">
        <v>1396</v>
      </c>
      <c r="G28" s="474" t="s">
        <v>63</v>
      </c>
      <c r="H28" s="474">
        <v>991</v>
      </c>
      <c r="I28" s="469" t="s">
        <v>549</v>
      </c>
      <c r="J28" s="469" t="s">
        <v>463</v>
      </c>
      <c r="K28" s="476" t="s">
        <v>506</v>
      </c>
    </row>
    <row r="29" spans="1:11" ht="48.75" thickBot="1" x14ac:dyDescent="0.3">
      <c r="A29" s="614"/>
      <c r="B29" s="466" t="s">
        <v>550</v>
      </c>
      <c r="C29" s="467" t="s">
        <v>551</v>
      </c>
      <c r="D29" s="467" t="s">
        <v>552</v>
      </c>
      <c r="E29" s="468" t="s">
        <v>28</v>
      </c>
      <c r="F29" s="468" t="s">
        <v>1396</v>
      </c>
      <c r="G29" s="474" t="s">
        <v>63</v>
      </c>
      <c r="H29" s="474">
        <v>950</v>
      </c>
      <c r="I29" s="469" t="s">
        <v>553</v>
      </c>
      <c r="J29" s="469" t="s">
        <v>463</v>
      </c>
      <c r="K29" s="476" t="s">
        <v>511</v>
      </c>
    </row>
    <row r="30" spans="1:11" ht="60.75" thickBot="1" x14ac:dyDescent="0.3">
      <c r="A30" s="614"/>
      <c r="B30" s="466" t="s">
        <v>554</v>
      </c>
      <c r="C30" s="466" t="s">
        <v>555</v>
      </c>
      <c r="D30" s="466" t="s">
        <v>556</v>
      </c>
      <c r="E30" s="469" t="s">
        <v>28</v>
      </c>
      <c r="F30" s="469" t="s">
        <v>1396</v>
      </c>
      <c r="G30" s="474" t="s">
        <v>29</v>
      </c>
      <c r="H30" s="474" t="s">
        <v>557</v>
      </c>
      <c r="I30" s="469" t="s">
        <v>558</v>
      </c>
      <c r="J30" s="469" t="s">
        <v>463</v>
      </c>
      <c r="K30" s="476" t="s">
        <v>517</v>
      </c>
    </row>
    <row r="31" spans="1:11" ht="48.75" thickBot="1" x14ac:dyDescent="0.3">
      <c r="A31" s="614"/>
      <c r="B31" s="466" t="s">
        <v>559</v>
      </c>
      <c r="C31" s="466" t="s">
        <v>560</v>
      </c>
      <c r="D31" s="466" t="s">
        <v>561</v>
      </c>
      <c r="E31" s="469" t="s">
        <v>28</v>
      </c>
      <c r="F31" s="469" t="s">
        <v>1396</v>
      </c>
      <c r="G31" s="474" t="s">
        <v>63</v>
      </c>
      <c r="H31" s="469" t="s">
        <v>272</v>
      </c>
      <c r="I31" s="469" t="s">
        <v>562</v>
      </c>
      <c r="J31" s="469" t="s">
        <v>489</v>
      </c>
      <c r="K31" s="476" t="s">
        <v>501</v>
      </c>
    </row>
    <row r="32" spans="1:11" ht="48.75" thickBot="1" x14ac:dyDescent="0.3">
      <c r="A32" s="614"/>
      <c r="B32" s="466" t="s">
        <v>563</v>
      </c>
      <c r="C32" s="466" t="s">
        <v>564</v>
      </c>
      <c r="D32" s="466" t="s">
        <v>565</v>
      </c>
      <c r="E32" s="469" t="s">
        <v>28</v>
      </c>
      <c r="F32" s="469" t="s">
        <v>1396</v>
      </c>
      <c r="G32" s="474" t="s">
        <v>63</v>
      </c>
      <c r="H32" s="469" t="s">
        <v>272</v>
      </c>
      <c r="I32" s="469" t="s">
        <v>566</v>
      </c>
      <c r="J32" s="469" t="s">
        <v>489</v>
      </c>
      <c r="K32" s="476" t="s">
        <v>506</v>
      </c>
    </row>
    <row r="33" spans="1:11" ht="48.75" thickBot="1" x14ac:dyDescent="0.3">
      <c r="A33" s="614"/>
      <c r="B33" s="466" t="s">
        <v>567</v>
      </c>
      <c r="C33" s="466" t="s">
        <v>568</v>
      </c>
      <c r="D33" s="466" t="s">
        <v>569</v>
      </c>
      <c r="E33" s="469" t="s">
        <v>28</v>
      </c>
      <c r="F33" s="469" t="s">
        <v>1396</v>
      </c>
      <c r="G33" s="474" t="s">
        <v>63</v>
      </c>
      <c r="H33" s="469" t="s">
        <v>272</v>
      </c>
      <c r="I33" s="469" t="s">
        <v>570</v>
      </c>
      <c r="J33" s="469" t="s">
        <v>489</v>
      </c>
      <c r="K33" s="476" t="s">
        <v>511</v>
      </c>
    </row>
    <row r="34" spans="1:11" ht="60.75" thickBot="1" x14ac:dyDescent="0.3">
      <c r="A34" s="614"/>
      <c r="B34" s="466" t="s">
        <v>571</v>
      </c>
      <c r="C34" s="466" t="s">
        <v>572</v>
      </c>
      <c r="D34" s="466" t="s">
        <v>573</v>
      </c>
      <c r="E34" s="469" t="s">
        <v>28</v>
      </c>
      <c r="F34" s="469" t="s">
        <v>1396</v>
      </c>
      <c r="G34" s="474" t="s">
        <v>29</v>
      </c>
      <c r="H34" s="469" t="s">
        <v>272</v>
      </c>
      <c r="I34" s="469" t="s">
        <v>574</v>
      </c>
      <c r="J34" s="469" t="s">
        <v>489</v>
      </c>
      <c r="K34" s="476" t="s">
        <v>517</v>
      </c>
    </row>
    <row r="35" spans="1:11" ht="72.75" thickBot="1" x14ac:dyDescent="0.3">
      <c r="A35" s="614"/>
      <c r="B35" s="466" t="s">
        <v>575</v>
      </c>
      <c r="C35" s="466" t="s">
        <v>576</v>
      </c>
      <c r="D35" s="466" t="s">
        <v>577</v>
      </c>
      <c r="E35" s="469" t="s">
        <v>28</v>
      </c>
      <c r="F35" s="469" t="s">
        <v>1396</v>
      </c>
      <c r="G35" s="474" t="s">
        <v>63</v>
      </c>
      <c r="H35" s="475">
        <v>1315</v>
      </c>
      <c r="I35" s="469" t="s">
        <v>578</v>
      </c>
      <c r="J35" s="469" t="s">
        <v>489</v>
      </c>
      <c r="K35" s="476" t="s">
        <v>579</v>
      </c>
    </row>
    <row r="36" spans="1:11" ht="60.75" thickBot="1" x14ac:dyDescent="0.3">
      <c r="A36" s="614"/>
      <c r="B36" s="466" t="s">
        <v>580</v>
      </c>
      <c r="C36" s="466" t="s">
        <v>581</v>
      </c>
      <c r="D36" s="466" t="s">
        <v>582</v>
      </c>
      <c r="E36" s="469" t="s">
        <v>28</v>
      </c>
      <c r="F36" s="469" t="s">
        <v>1396</v>
      </c>
      <c r="G36" s="474" t="s">
        <v>63</v>
      </c>
      <c r="H36" s="475">
        <v>1315</v>
      </c>
      <c r="I36" s="469" t="s">
        <v>578</v>
      </c>
      <c r="J36" s="469" t="s">
        <v>489</v>
      </c>
      <c r="K36" s="476" t="s">
        <v>583</v>
      </c>
    </row>
    <row r="37" spans="1:11" ht="60.75" thickBot="1" x14ac:dyDescent="0.3">
      <c r="A37" s="613"/>
      <c r="B37" s="466" t="s">
        <v>584</v>
      </c>
      <c r="C37" s="466" t="s">
        <v>585</v>
      </c>
      <c r="D37" s="466" t="s">
        <v>586</v>
      </c>
      <c r="E37" s="469" t="s">
        <v>28</v>
      </c>
      <c r="F37" s="469" t="s">
        <v>1396</v>
      </c>
      <c r="G37" s="474" t="s">
        <v>63</v>
      </c>
      <c r="H37" s="475">
        <v>1315</v>
      </c>
      <c r="I37" s="469" t="s">
        <v>578</v>
      </c>
      <c r="J37" s="469" t="s">
        <v>489</v>
      </c>
      <c r="K37" s="476" t="s">
        <v>587</v>
      </c>
    </row>
    <row r="38" spans="1:11" ht="15.75" x14ac:dyDescent="0.25">
      <c r="A38" s="33" t="s">
        <v>588</v>
      </c>
    </row>
    <row r="39" spans="1:11" x14ac:dyDescent="0.25">
      <c r="A39" s="608" t="s">
        <v>589</v>
      </c>
      <c r="B39" s="608"/>
      <c r="C39" s="608"/>
      <c r="D39" s="608"/>
      <c r="E39" s="608"/>
      <c r="F39" s="608"/>
      <c r="G39" s="608"/>
      <c r="H39" s="608"/>
      <c r="I39" s="608"/>
    </row>
    <row r="40" spans="1:11" x14ac:dyDescent="0.25">
      <c r="A40" s="34" t="s">
        <v>590</v>
      </c>
      <c r="B40" s="34"/>
      <c r="C40" s="34"/>
      <c r="D40" s="34"/>
      <c r="E40" s="34"/>
      <c r="F40" s="34"/>
      <c r="G40" s="34"/>
      <c r="H40" s="34"/>
      <c r="I40" s="34"/>
    </row>
    <row r="43" spans="1:11" x14ac:dyDescent="0.25">
      <c r="A43" s="42" t="s">
        <v>919</v>
      </c>
    </row>
  </sheetData>
  <mergeCells count="31">
    <mergeCell ref="A39:I39"/>
    <mergeCell ref="B12:B13"/>
    <mergeCell ref="K12:K13"/>
    <mergeCell ref="I10:I11"/>
    <mergeCell ref="J10:J11"/>
    <mergeCell ref="K10:K11"/>
    <mergeCell ref="A12:A13"/>
    <mergeCell ref="A14:A18"/>
    <mergeCell ref="A19:A37"/>
    <mergeCell ref="A10:A11"/>
    <mergeCell ref="B10:B11"/>
    <mergeCell ref="C10:C11"/>
    <mergeCell ref="D10:D11"/>
    <mergeCell ref="G10:G11"/>
    <mergeCell ref="H10:H11"/>
    <mergeCell ref="E10:E11"/>
    <mergeCell ref="A8:A9"/>
    <mergeCell ref="C8:G8"/>
    <mergeCell ref="K8:K9"/>
    <mergeCell ref="A1:B1"/>
    <mergeCell ref="C1:K1"/>
    <mergeCell ref="A2:B2"/>
    <mergeCell ref="C2:K2"/>
    <mergeCell ref="A3:B3"/>
    <mergeCell ref="C3:K3"/>
    <mergeCell ref="A4:B4"/>
    <mergeCell ref="C4:K4"/>
    <mergeCell ref="A5:B5"/>
    <mergeCell ref="C5:K5"/>
    <mergeCell ref="A7:K7"/>
    <mergeCell ref="F10:F11"/>
  </mergeCells>
  <pageMargins left="0.23622047244094491" right="0.23622047244094491" top="1.1417322834645669" bottom="0.74803149606299213" header="0.23622047244094491" footer="0.31496062992125984"/>
  <pageSetup scale="70" orientation="landscape" r:id="rId1"/>
  <headerFooter>
    <oddHeader>&amp;L&amp;G&amp;C&amp;"-,Negrita"&amp;14Matriz de Indicadores para Resultados</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PageLayoutView="80" workbookViewId="0">
      <selection activeCell="K15" sqref="B10:K21"/>
    </sheetView>
  </sheetViews>
  <sheetFormatPr baseColWidth="10" defaultRowHeight="15.75" x14ac:dyDescent="0.25"/>
  <cols>
    <col min="1" max="1" width="14.140625" style="7" customWidth="1"/>
    <col min="2" max="2" width="17.28515625" customWidth="1"/>
    <col min="3" max="3" width="20.85546875" customWidth="1"/>
    <col min="4" max="4" width="30.28515625" customWidth="1"/>
    <col min="5" max="6" width="12.7109375" customWidth="1"/>
    <col min="7" max="7" width="10.7109375" customWidth="1"/>
    <col min="8" max="8" width="17.42578125" customWidth="1"/>
    <col min="9" max="9" width="13.140625" customWidth="1"/>
    <col min="10" max="10" width="17.5703125" customWidth="1"/>
    <col min="11" max="11" width="17.140625" customWidth="1"/>
  </cols>
  <sheetData>
    <row r="1" spans="1:11" ht="27.75" customHeight="1" thickBot="1" x14ac:dyDescent="0.3">
      <c r="A1" s="539" t="s">
        <v>0</v>
      </c>
      <c r="B1" s="540"/>
      <c r="C1" s="541" t="s">
        <v>813</v>
      </c>
      <c r="D1" s="542"/>
      <c r="E1" s="542"/>
      <c r="F1" s="542"/>
      <c r="G1" s="542"/>
      <c r="H1" s="542"/>
      <c r="I1" s="542"/>
      <c r="J1" s="542"/>
      <c r="K1" s="543"/>
    </row>
    <row r="2" spans="1:11" ht="23.25" customHeight="1" thickBot="1" x14ac:dyDescent="0.3">
      <c r="A2" s="539" t="s">
        <v>2</v>
      </c>
      <c r="B2" s="540"/>
      <c r="C2" s="544" t="s">
        <v>814</v>
      </c>
      <c r="D2" s="545"/>
      <c r="E2" s="545"/>
      <c r="F2" s="545"/>
      <c r="G2" s="545"/>
      <c r="H2" s="545"/>
      <c r="I2" s="545"/>
      <c r="J2" s="545"/>
      <c r="K2" s="546"/>
    </row>
    <row r="3" spans="1:11" ht="30" customHeight="1" thickBot="1" x14ac:dyDescent="0.3">
      <c r="A3" s="539" t="s">
        <v>4</v>
      </c>
      <c r="B3" s="540"/>
      <c r="C3" s="544" t="s">
        <v>815</v>
      </c>
      <c r="D3" s="545"/>
      <c r="E3" s="545"/>
      <c r="F3" s="545"/>
      <c r="G3" s="545"/>
      <c r="H3" s="545"/>
      <c r="I3" s="545"/>
      <c r="J3" s="545"/>
      <c r="K3" s="546"/>
    </row>
    <row r="4" spans="1:11" ht="27" customHeight="1" thickBot="1" x14ac:dyDescent="0.3">
      <c r="A4" s="539" t="s">
        <v>6</v>
      </c>
      <c r="B4" s="540"/>
      <c r="C4" s="547" t="s">
        <v>816</v>
      </c>
      <c r="D4" s="548"/>
      <c r="E4" s="548"/>
      <c r="F4" s="548"/>
      <c r="G4" s="548"/>
      <c r="H4" s="548"/>
      <c r="I4" s="548"/>
      <c r="J4" s="548"/>
      <c r="K4" s="549"/>
    </row>
    <row r="5" spans="1:11" ht="27.75" customHeight="1" thickBot="1" x14ac:dyDescent="0.3">
      <c r="A5" s="539" t="s">
        <v>8</v>
      </c>
      <c r="B5" s="540"/>
      <c r="C5" s="622" t="s">
        <v>597</v>
      </c>
      <c r="D5" s="623"/>
      <c r="E5" s="623"/>
      <c r="F5" s="623"/>
      <c r="G5" s="623"/>
      <c r="H5" s="623"/>
      <c r="I5" s="623"/>
      <c r="J5" s="623"/>
      <c r="K5" s="624"/>
    </row>
    <row r="7" spans="1:11" ht="21" thickBot="1" x14ac:dyDescent="0.35">
      <c r="A7" s="550" t="s">
        <v>817</v>
      </c>
      <c r="B7" s="550"/>
      <c r="C7" s="550" t="s">
        <v>11</v>
      </c>
      <c r="D7" s="550"/>
      <c r="E7" s="550"/>
      <c r="F7" s="550"/>
      <c r="G7" s="550"/>
      <c r="H7" s="550"/>
      <c r="I7" s="550"/>
      <c r="J7" s="550"/>
      <c r="K7" s="550"/>
    </row>
    <row r="8" spans="1:11" ht="25.5" x14ac:dyDescent="0.25">
      <c r="A8" s="537"/>
      <c r="B8" s="46" t="s">
        <v>12</v>
      </c>
      <c r="C8" s="626" t="s">
        <v>13</v>
      </c>
      <c r="D8" s="626"/>
      <c r="E8" s="626"/>
      <c r="F8" s="626"/>
      <c r="G8" s="626"/>
      <c r="H8" s="47" t="s">
        <v>14</v>
      </c>
      <c r="I8" s="47" t="s">
        <v>818</v>
      </c>
      <c r="J8" s="46" t="s">
        <v>15</v>
      </c>
      <c r="K8" s="626" t="s">
        <v>16</v>
      </c>
    </row>
    <row r="9" spans="1:11" ht="39" customHeight="1" thickBot="1" x14ac:dyDescent="0.3">
      <c r="A9" s="625"/>
      <c r="B9" s="48" t="s">
        <v>17</v>
      </c>
      <c r="C9" s="48" t="s">
        <v>18</v>
      </c>
      <c r="D9" s="48" t="s">
        <v>19</v>
      </c>
      <c r="E9" s="48" t="s">
        <v>20</v>
      </c>
      <c r="F9" s="423" t="s">
        <v>1391</v>
      </c>
      <c r="G9" s="48" t="s">
        <v>21</v>
      </c>
      <c r="H9" s="49" t="s">
        <v>134</v>
      </c>
      <c r="I9" s="49">
        <v>2017</v>
      </c>
      <c r="J9" s="48" t="s">
        <v>23</v>
      </c>
      <c r="K9" s="627"/>
    </row>
    <row r="10" spans="1:11" ht="156.75" thickBot="1" x14ac:dyDescent="0.3">
      <c r="A10" s="6" t="s">
        <v>24</v>
      </c>
      <c r="B10" s="471" t="s">
        <v>819</v>
      </c>
      <c r="C10" s="478" t="s">
        <v>912</v>
      </c>
      <c r="D10" s="479" t="s">
        <v>913</v>
      </c>
      <c r="E10" s="468" t="s">
        <v>914</v>
      </c>
      <c r="F10" s="468" t="s">
        <v>2663</v>
      </c>
      <c r="G10" s="77" t="s">
        <v>915</v>
      </c>
      <c r="H10" s="480" t="s">
        <v>916</v>
      </c>
      <c r="I10" s="480" t="s">
        <v>917</v>
      </c>
      <c r="J10" s="77" t="s">
        <v>918</v>
      </c>
      <c r="K10" s="468"/>
    </row>
    <row r="11" spans="1:11" ht="408.75" customHeight="1" thickBot="1" x14ac:dyDescent="0.3">
      <c r="A11" s="6" t="s">
        <v>34</v>
      </c>
      <c r="B11" s="471" t="s">
        <v>820</v>
      </c>
      <c r="C11" s="478" t="s">
        <v>821</v>
      </c>
      <c r="D11" s="481" t="s">
        <v>924</v>
      </c>
      <c r="E11" s="468" t="s">
        <v>603</v>
      </c>
      <c r="F11" s="468" t="s">
        <v>2664</v>
      </c>
      <c r="G11" s="77" t="s">
        <v>822</v>
      </c>
      <c r="H11" s="77" t="s">
        <v>823</v>
      </c>
      <c r="I11" s="77" t="s">
        <v>824</v>
      </c>
      <c r="J11" s="478" t="s">
        <v>825</v>
      </c>
      <c r="K11" s="471" t="s">
        <v>826</v>
      </c>
    </row>
    <row r="12" spans="1:11" ht="142.5" customHeight="1" thickBot="1" x14ac:dyDescent="0.3">
      <c r="A12" s="618" t="s">
        <v>41</v>
      </c>
      <c r="B12" s="471" t="s">
        <v>827</v>
      </c>
      <c r="C12" s="478" t="s">
        <v>828</v>
      </c>
      <c r="D12" s="479" t="s">
        <v>829</v>
      </c>
      <c r="E12" s="468" t="s">
        <v>28</v>
      </c>
      <c r="F12" s="468" t="s">
        <v>2665</v>
      </c>
      <c r="G12" s="77" t="s">
        <v>29</v>
      </c>
      <c r="H12" s="482">
        <v>688954.52</v>
      </c>
      <c r="I12" s="482">
        <v>756936.70409999997</v>
      </c>
      <c r="J12" s="478" t="s">
        <v>830</v>
      </c>
      <c r="K12" s="471" t="s">
        <v>831</v>
      </c>
    </row>
    <row r="13" spans="1:11" ht="115.5" customHeight="1" thickBot="1" x14ac:dyDescent="0.3">
      <c r="A13" s="619"/>
      <c r="B13" s="471" t="s">
        <v>832</v>
      </c>
      <c r="C13" s="478" t="s">
        <v>833</v>
      </c>
      <c r="D13" s="479" t="s">
        <v>834</v>
      </c>
      <c r="E13" s="468" t="s">
        <v>28</v>
      </c>
      <c r="F13" s="468" t="s">
        <v>1396</v>
      </c>
      <c r="G13" s="77" t="s">
        <v>29</v>
      </c>
      <c r="H13" s="77" t="s">
        <v>899</v>
      </c>
      <c r="I13" s="483" t="s">
        <v>925</v>
      </c>
      <c r="J13" s="478" t="s">
        <v>835</v>
      </c>
      <c r="K13" s="471" t="s">
        <v>836</v>
      </c>
    </row>
    <row r="14" spans="1:11" ht="116.25" customHeight="1" thickBot="1" x14ac:dyDescent="0.3">
      <c r="A14" s="619"/>
      <c r="B14" s="471" t="s">
        <v>926</v>
      </c>
      <c r="C14" s="478" t="s">
        <v>837</v>
      </c>
      <c r="D14" s="478" t="s">
        <v>838</v>
      </c>
      <c r="E14" s="468" t="s">
        <v>28</v>
      </c>
      <c r="F14" s="468" t="s">
        <v>1396</v>
      </c>
      <c r="G14" s="77" t="s">
        <v>29</v>
      </c>
      <c r="H14" s="77" t="s">
        <v>900</v>
      </c>
      <c r="I14" s="77" t="s">
        <v>901</v>
      </c>
      <c r="J14" s="478" t="s">
        <v>835</v>
      </c>
      <c r="K14" s="471"/>
    </row>
    <row r="15" spans="1:11" ht="108.75" thickBot="1" x14ac:dyDescent="0.3">
      <c r="A15" s="618" t="s">
        <v>59</v>
      </c>
      <c r="B15" s="478" t="s">
        <v>839</v>
      </c>
      <c r="C15" s="484" t="s">
        <v>866</v>
      </c>
      <c r="D15" s="479" t="s">
        <v>857</v>
      </c>
      <c r="E15" s="468" t="s">
        <v>28</v>
      </c>
      <c r="F15" s="468" t="s">
        <v>1396</v>
      </c>
      <c r="G15" s="77" t="s">
        <v>29</v>
      </c>
      <c r="H15" s="77" t="s">
        <v>905</v>
      </c>
      <c r="I15" s="77" t="s">
        <v>902</v>
      </c>
      <c r="J15" s="478" t="s">
        <v>840</v>
      </c>
      <c r="K15" s="621" t="s">
        <v>841</v>
      </c>
    </row>
    <row r="16" spans="1:11" ht="72.75" thickBot="1" x14ac:dyDescent="0.3">
      <c r="A16" s="619"/>
      <c r="B16" s="478" t="s">
        <v>842</v>
      </c>
      <c r="C16" s="478" t="s">
        <v>865</v>
      </c>
      <c r="D16" s="479" t="s">
        <v>858</v>
      </c>
      <c r="E16" s="468" t="s">
        <v>28</v>
      </c>
      <c r="F16" s="468" t="s">
        <v>1522</v>
      </c>
      <c r="G16" s="77" t="s">
        <v>843</v>
      </c>
      <c r="H16" s="77" t="s">
        <v>904</v>
      </c>
      <c r="I16" s="77" t="s">
        <v>906</v>
      </c>
      <c r="J16" s="478" t="s">
        <v>844</v>
      </c>
      <c r="K16" s="621"/>
    </row>
    <row r="17" spans="1:11" ht="72.75" thickBot="1" x14ac:dyDescent="0.3">
      <c r="A17" s="619"/>
      <c r="B17" s="478" t="s">
        <v>845</v>
      </c>
      <c r="C17" s="478" t="s">
        <v>864</v>
      </c>
      <c r="D17" s="479" t="s">
        <v>859</v>
      </c>
      <c r="E17" s="468" t="s">
        <v>28</v>
      </c>
      <c r="F17" s="468" t="s">
        <v>2666</v>
      </c>
      <c r="G17" s="77" t="s">
        <v>843</v>
      </c>
      <c r="H17" s="77" t="s">
        <v>903</v>
      </c>
      <c r="I17" s="77" t="s">
        <v>907</v>
      </c>
      <c r="J17" s="478" t="s">
        <v>846</v>
      </c>
      <c r="K17" s="621"/>
    </row>
    <row r="18" spans="1:11" ht="168.75" thickBot="1" x14ac:dyDescent="0.3">
      <c r="A18" s="619"/>
      <c r="B18" s="478" t="s">
        <v>847</v>
      </c>
      <c r="C18" s="478" t="s">
        <v>863</v>
      </c>
      <c r="D18" s="479" t="s">
        <v>860</v>
      </c>
      <c r="E18" s="468" t="s">
        <v>28</v>
      </c>
      <c r="F18" s="468" t="s">
        <v>1396</v>
      </c>
      <c r="G18" s="77" t="s">
        <v>843</v>
      </c>
      <c r="H18" s="77" t="s">
        <v>903</v>
      </c>
      <c r="I18" s="77" t="s">
        <v>908</v>
      </c>
      <c r="J18" s="478" t="s">
        <v>848</v>
      </c>
      <c r="K18" s="621"/>
    </row>
    <row r="19" spans="1:11" ht="240.75" thickBot="1" x14ac:dyDescent="0.3">
      <c r="A19" s="619"/>
      <c r="B19" s="478" t="s">
        <v>849</v>
      </c>
      <c r="C19" s="478" t="s">
        <v>862</v>
      </c>
      <c r="D19" s="478" t="s">
        <v>861</v>
      </c>
      <c r="E19" s="468" t="s">
        <v>850</v>
      </c>
      <c r="F19" s="468" t="s">
        <v>1396</v>
      </c>
      <c r="G19" s="485" t="s">
        <v>63</v>
      </c>
      <c r="H19" s="77" t="s">
        <v>851</v>
      </c>
      <c r="I19" s="486" t="s">
        <v>852</v>
      </c>
      <c r="J19" s="478" t="s">
        <v>853</v>
      </c>
      <c r="K19" s="621"/>
    </row>
    <row r="20" spans="1:11" ht="36.75" thickBot="1" x14ac:dyDescent="0.3">
      <c r="A20" s="619"/>
      <c r="B20" s="478" t="s">
        <v>854</v>
      </c>
      <c r="C20" s="478" t="s">
        <v>867</v>
      </c>
      <c r="D20" s="479" t="s">
        <v>868</v>
      </c>
      <c r="E20" s="468" t="s">
        <v>28</v>
      </c>
      <c r="F20" s="468" t="s">
        <v>1396</v>
      </c>
      <c r="G20" s="485" t="s">
        <v>63</v>
      </c>
      <c r="H20" s="77" t="s">
        <v>909</v>
      </c>
      <c r="I20" s="77" t="s">
        <v>909</v>
      </c>
      <c r="J20" s="478" t="s">
        <v>855</v>
      </c>
      <c r="K20" s="621"/>
    </row>
    <row r="21" spans="1:11" ht="51.75" customHeight="1" thickBot="1" x14ac:dyDescent="0.3">
      <c r="A21" s="620"/>
      <c r="B21" s="478" t="s">
        <v>856</v>
      </c>
      <c r="C21" s="478" t="s">
        <v>870</v>
      </c>
      <c r="D21" s="479" t="s">
        <v>869</v>
      </c>
      <c r="E21" s="468" t="s">
        <v>28</v>
      </c>
      <c r="F21" s="468" t="s">
        <v>1396</v>
      </c>
      <c r="G21" s="485" t="s">
        <v>63</v>
      </c>
      <c r="H21" s="77" t="s">
        <v>910</v>
      </c>
      <c r="I21" s="77" t="s">
        <v>909</v>
      </c>
      <c r="J21" s="478" t="s">
        <v>855</v>
      </c>
      <c r="K21" s="621"/>
    </row>
    <row r="23" spans="1:11" x14ac:dyDescent="0.25">
      <c r="A23" s="43" t="s">
        <v>921</v>
      </c>
    </row>
  </sheetData>
  <mergeCells count="17">
    <mergeCell ref="A1:B1"/>
    <mergeCell ref="C1:K1"/>
    <mergeCell ref="A2:B2"/>
    <mergeCell ref="C2:K2"/>
    <mergeCell ref="A3:B3"/>
    <mergeCell ref="C3:K3"/>
    <mergeCell ref="A12:A14"/>
    <mergeCell ref="A15:A21"/>
    <mergeCell ref="K15:K21"/>
    <mergeCell ref="A4:B4"/>
    <mergeCell ref="C4:K4"/>
    <mergeCell ref="A5:B5"/>
    <mergeCell ref="C5:K5"/>
    <mergeCell ref="A7:K7"/>
    <mergeCell ref="A8:A9"/>
    <mergeCell ref="C8:G8"/>
    <mergeCell ref="K8:K9"/>
  </mergeCells>
  <pageMargins left="0.23622047244094491" right="0.23622047244094491" top="1.3779527559055118" bottom="0.31496062992125984" header="0.23622047244094491" footer="0.31496062992125984"/>
  <pageSetup paperSize="5" fitToHeight="0" orientation="landscape" r:id="rId1"/>
  <headerFooter>
    <oddHeader>&amp;L&amp;G&amp;C&amp;"-,Negrita"&amp;16Matriz de Indicadores para Resultados</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110" zoomScaleNormal="110" zoomScaleSheetLayoutView="100" zoomScalePageLayoutView="110" workbookViewId="0">
      <selection activeCell="K18" sqref="B10:K35"/>
    </sheetView>
  </sheetViews>
  <sheetFormatPr baseColWidth="10" defaultRowHeight="15.75" x14ac:dyDescent="0.25"/>
  <cols>
    <col min="1" max="1" width="15.140625" style="7" customWidth="1"/>
    <col min="2" max="2" width="24.7109375" customWidth="1"/>
    <col min="3" max="3" width="18" customWidth="1"/>
    <col min="4" max="4" width="22.85546875" customWidth="1"/>
    <col min="5" max="6" width="12.7109375" customWidth="1"/>
    <col min="7" max="7" width="12.85546875" customWidth="1"/>
    <col min="8" max="8" width="13.7109375" customWidth="1"/>
    <col min="9" max="9" width="13" customWidth="1"/>
    <col min="10" max="10" width="21.140625" customWidth="1"/>
    <col min="11" max="11" width="17.85546875" customWidth="1"/>
  </cols>
  <sheetData>
    <row r="1" spans="1:11" ht="16.5" thickBot="1" x14ac:dyDescent="0.3">
      <c r="A1" s="539" t="s">
        <v>0</v>
      </c>
      <c r="B1" s="540"/>
      <c r="C1" s="541" t="s">
        <v>595</v>
      </c>
      <c r="D1" s="542"/>
      <c r="E1" s="542"/>
      <c r="F1" s="542"/>
      <c r="G1" s="542"/>
      <c r="H1" s="542"/>
      <c r="I1" s="542"/>
      <c r="J1" s="542"/>
      <c r="K1" s="543"/>
    </row>
    <row r="2" spans="1:11" ht="16.5" thickBot="1" x14ac:dyDescent="0.3">
      <c r="A2" s="539" t="s">
        <v>2</v>
      </c>
      <c r="B2" s="540"/>
      <c r="C2" s="544" t="s">
        <v>596</v>
      </c>
      <c r="D2" s="545"/>
      <c r="E2" s="545"/>
      <c r="F2" s="545"/>
      <c r="G2" s="545"/>
      <c r="H2" s="545"/>
      <c r="I2" s="545"/>
      <c r="J2" s="545"/>
      <c r="K2" s="546"/>
    </row>
    <row r="3" spans="1:11" ht="16.5" thickBot="1" x14ac:dyDescent="0.3">
      <c r="A3" s="539" t="s">
        <v>4</v>
      </c>
      <c r="B3" s="540"/>
      <c r="C3" s="544" t="s">
        <v>1018</v>
      </c>
      <c r="D3" s="545"/>
      <c r="E3" s="545"/>
      <c r="F3" s="545"/>
      <c r="G3" s="545"/>
      <c r="H3" s="545"/>
      <c r="I3" s="545"/>
      <c r="J3" s="545"/>
      <c r="K3" s="546"/>
    </row>
    <row r="4" spans="1:11" ht="16.5" thickBot="1" x14ac:dyDescent="0.3">
      <c r="A4" s="539" t="s">
        <v>6</v>
      </c>
      <c r="B4" s="540"/>
      <c r="C4" s="547" t="s">
        <v>1019</v>
      </c>
      <c r="D4" s="548"/>
      <c r="E4" s="548"/>
      <c r="F4" s="548"/>
      <c r="G4" s="548"/>
      <c r="H4" s="548"/>
      <c r="I4" s="548"/>
      <c r="J4" s="548"/>
      <c r="K4" s="549"/>
    </row>
    <row r="5" spans="1:11" ht="16.5" thickBot="1" x14ac:dyDescent="0.3">
      <c r="A5" s="539" t="s">
        <v>8</v>
      </c>
      <c r="B5" s="540"/>
      <c r="C5" s="544" t="s">
        <v>597</v>
      </c>
      <c r="D5" s="545"/>
      <c r="E5" s="545"/>
      <c r="F5" s="545"/>
      <c r="G5" s="545"/>
      <c r="H5" s="545"/>
      <c r="I5" s="545"/>
      <c r="J5" s="545"/>
      <c r="K5" s="546"/>
    </row>
    <row r="7" spans="1:11" ht="21" thickBot="1" x14ac:dyDescent="0.35">
      <c r="A7" s="639" t="s">
        <v>598</v>
      </c>
      <c r="B7" s="639"/>
      <c r="C7" s="639" t="s">
        <v>11</v>
      </c>
      <c r="D7" s="639"/>
      <c r="E7" s="639"/>
      <c r="F7" s="639"/>
      <c r="G7" s="639"/>
      <c r="H7" s="639"/>
      <c r="I7" s="639"/>
      <c r="J7" s="639"/>
      <c r="K7" s="639"/>
    </row>
    <row r="8" spans="1:11" ht="30.75" thickBot="1" x14ac:dyDescent="0.3">
      <c r="A8" s="637"/>
      <c r="B8" s="39" t="s">
        <v>12</v>
      </c>
      <c r="C8" s="638" t="s">
        <v>13</v>
      </c>
      <c r="D8" s="638"/>
      <c r="E8" s="638"/>
      <c r="F8" s="638"/>
      <c r="G8" s="638"/>
      <c r="H8" s="39" t="s">
        <v>14</v>
      </c>
      <c r="I8" s="39" t="s">
        <v>599</v>
      </c>
      <c r="J8" s="39" t="s">
        <v>15</v>
      </c>
      <c r="K8" s="638" t="s">
        <v>16</v>
      </c>
    </row>
    <row r="9" spans="1:11" ht="30.75" thickBot="1" x14ac:dyDescent="0.3">
      <c r="A9" s="637"/>
      <c r="B9" s="39" t="s">
        <v>17</v>
      </c>
      <c r="C9" s="39" t="s">
        <v>18</v>
      </c>
      <c r="D9" s="39" t="s">
        <v>19</v>
      </c>
      <c r="E9" s="39" t="s">
        <v>20</v>
      </c>
      <c r="F9" s="424" t="s">
        <v>1391</v>
      </c>
      <c r="G9" s="39" t="s">
        <v>21</v>
      </c>
      <c r="H9" s="39" t="s">
        <v>134</v>
      </c>
      <c r="I9" s="39">
        <v>2017</v>
      </c>
      <c r="J9" s="39" t="s">
        <v>23</v>
      </c>
      <c r="K9" s="638"/>
    </row>
    <row r="10" spans="1:11" ht="61.5" customHeight="1" thickBot="1" x14ac:dyDescent="0.3">
      <c r="A10" s="628" t="s">
        <v>24</v>
      </c>
      <c r="B10" s="629" t="s">
        <v>600</v>
      </c>
      <c r="C10" s="487" t="s">
        <v>601</v>
      </c>
      <c r="D10" s="488" t="s">
        <v>602</v>
      </c>
      <c r="E10" s="489" t="s">
        <v>603</v>
      </c>
      <c r="F10" s="489" t="s">
        <v>2667</v>
      </c>
      <c r="G10" s="490" t="s">
        <v>138</v>
      </c>
      <c r="H10" s="491" t="s">
        <v>604</v>
      </c>
      <c r="I10" s="491" t="s">
        <v>605</v>
      </c>
      <c r="J10" s="490" t="s">
        <v>1020</v>
      </c>
      <c r="K10" s="489"/>
    </row>
    <row r="11" spans="1:11" ht="80.25" thickBot="1" x14ac:dyDescent="0.3">
      <c r="A11" s="628"/>
      <c r="B11" s="630"/>
      <c r="C11" s="492" t="s">
        <v>1017</v>
      </c>
      <c r="D11" s="493" t="s">
        <v>1025</v>
      </c>
      <c r="E11" s="494" t="s">
        <v>28</v>
      </c>
      <c r="F11" s="494" t="s">
        <v>2668</v>
      </c>
      <c r="G11" s="495" t="s">
        <v>29</v>
      </c>
      <c r="H11" s="496" t="s">
        <v>1023</v>
      </c>
      <c r="I11" s="496" t="s">
        <v>1024</v>
      </c>
      <c r="J11" s="496" t="s">
        <v>606</v>
      </c>
      <c r="K11" s="496"/>
    </row>
    <row r="12" spans="1:11" ht="64.5" thickBot="1" x14ac:dyDescent="0.3">
      <c r="A12" s="41" t="s">
        <v>34</v>
      </c>
      <c r="B12" s="497" t="s">
        <v>607</v>
      </c>
      <c r="C12" s="492" t="s">
        <v>608</v>
      </c>
      <c r="D12" s="493" t="s">
        <v>609</v>
      </c>
      <c r="E12" s="494" t="s">
        <v>28</v>
      </c>
      <c r="F12" s="494" t="s">
        <v>1396</v>
      </c>
      <c r="G12" s="495" t="s">
        <v>610</v>
      </c>
      <c r="H12" s="496" t="s">
        <v>871</v>
      </c>
      <c r="I12" s="498" t="s">
        <v>872</v>
      </c>
      <c r="J12" s="497" t="s">
        <v>606</v>
      </c>
      <c r="K12" s="497" t="s">
        <v>611</v>
      </c>
    </row>
    <row r="13" spans="1:11" ht="77.25" thickBot="1" x14ac:dyDescent="0.3">
      <c r="A13" s="631" t="s">
        <v>41</v>
      </c>
      <c r="B13" s="492" t="s">
        <v>612</v>
      </c>
      <c r="C13" s="492" t="s">
        <v>613</v>
      </c>
      <c r="D13" s="493" t="s">
        <v>614</v>
      </c>
      <c r="E13" s="494" t="s">
        <v>28</v>
      </c>
      <c r="F13" s="494" t="s">
        <v>1396</v>
      </c>
      <c r="G13" s="495" t="s">
        <v>63</v>
      </c>
      <c r="H13" s="496" t="s">
        <v>873</v>
      </c>
      <c r="I13" s="496" t="s">
        <v>874</v>
      </c>
      <c r="J13" s="495" t="s">
        <v>615</v>
      </c>
      <c r="K13" s="632" t="s">
        <v>616</v>
      </c>
    </row>
    <row r="14" spans="1:11" ht="77.25" thickBot="1" x14ac:dyDescent="0.3">
      <c r="A14" s="628"/>
      <c r="B14" s="492" t="s">
        <v>617</v>
      </c>
      <c r="C14" s="492" t="s">
        <v>618</v>
      </c>
      <c r="D14" s="492" t="s">
        <v>619</v>
      </c>
      <c r="E14" s="494" t="s">
        <v>28</v>
      </c>
      <c r="F14" s="494" t="s">
        <v>1396</v>
      </c>
      <c r="G14" s="495" t="s">
        <v>63</v>
      </c>
      <c r="H14" s="499" t="s">
        <v>875</v>
      </c>
      <c r="I14" s="499" t="s">
        <v>876</v>
      </c>
      <c r="J14" s="495" t="s">
        <v>620</v>
      </c>
      <c r="K14" s="632"/>
    </row>
    <row r="15" spans="1:11" ht="64.5" thickBot="1" x14ac:dyDescent="0.3">
      <c r="A15" s="628"/>
      <c r="B15" s="492" t="s">
        <v>621</v>
      </c>
      <c r="C15" s="492" t="s">
        <v>1021</v>
      </c>
      <c r="D15" s="493" t="s">
        <v>622</v>
      </c>
      <c r="E15" s="494" t="s">
        <v>28</v>
      </c>
      <c r="F15" s="494" t="s">
        <v>1396</v>
      </c>
      <c r="G15" s="495" t="s">
        <v>63</v>
      </c>
      <c r="H15" s="499" t="s">
        <v>878</v>
      </c>
      <c r="I15" s="499" t="s">
        <v>877</v>
      </c>
      <c r="J15" s="495" t="s">
        <v>620</v>
      </c>
      <c r="K15" s="632"/>
    </row>
    <row r="16" spans="1:11" ht="77.25" thickBot="1" x14ac:dyDescent="0.3">
      <c r="A16" s="628"/>
      <c r="B16" s="492" t="s">
        <v>623</v>
      </c>
      <c r="C16" s="492" t="s">
        <v>1022</v>
      </c>
      <c r="D16" s="493" t="s">
        <v>624</v>
      </c>
      <c r="E16" s="494" t="s">
        <v>28</v>
      </c>
      <c r="F16" s="494" t="s">
        <v>1396</v>
      </c>
      <c r="G16" s="495" t="s">
        <v>63</v>
      </c>
      <c r="H16" s="499" t="s">
        <v>879</v>
      </c>
      <c r="I16" s="499" t="s">
        <v>880</v>
      </c>
      <c r="J16" s="495" t="s">
        <v>620</v>
      </c>
      <c r="K16" s="632"/>
    </row>
    <row r="17" spans="1:11" ht="64.5" thickBot="1" x14ac:dyDescent="0.3">
      <c r="A17" s="628"/>
      <c r="B17" s="492" t="s">
        <v>625</v>
      </c>
      <c r="C17" s="492" t="s">
        <v>626</v>
      </c>
      <c r="D17" s="493" t="s">
        <v>627</v>
      </c>
      <c r="E17" s="494" t="s">
        <v>28</v>
      </c>
      <c r="F17" s="494" t="s">
        <v>2669</v>
      </c>
      <c r="G17" s="495" t="s">
        <v>63</v>
      </c>
      <c r="H17" s="496" t="s">
        <v>881</v>
      </c>
      <c r="I17" s="495" t="s">
        <v>882</v>
      </c>
      <c r="J17" s="495" t="s">
        <v>615</v>
      </c>
      <c r="K17" s="632"/>
    </row>
    <row r="18" spans="1:11" ht="64.5" thickBot="1" x14ac:dyDescent="0.3">
      <c r="A18" s="633" t="s">
        <v>59</v>
      </c>
      <c r="B18" s="492" t="s">
        <v>628</v>
      </c>
      <c r="C18" s="492" t="s">
        <v>629</v>
      </c>
      <c r="D18" s="493" t="s">
        <v>630</v>
      </c>
      <c r="E18" s="494" t="s">
        <v>28</v>
      </c>
      <c r="F18" s="494" t="s">
        <v>1396</v>
      </c>
      <c r="G18" s="500" t="s">
        <v>29</v>
      </c>
      <c r="H18" s="496" t="s">
        <v>871</v>
      </c>
      <c r="I18" s="498" t="s">
        <v>883</v>
      </c>
      <c r="J18" s="495" t="s">
        <v>620</v>
      </c>
      <c r="K18" s="636" t="s">
        <v>631</v>
      </c>
    </row>
    <row r="19" spans="1:11" ht="51.75" thickBot="1" x14ac:dyDescent="0.3">
      <c r="A19" s="634"/>
      <c r="B19" s="492" t="s">
        <v>632</v>
      </c>
      <c r="C19" s="492" t="s">
        <v>633</v>
      </c>
      <c r="D19" s="493" t="s">
        <v>634</v>
      </c>
      <c r="E19" s="494" t="s">
        <v>28</v>
      </c>
      <c r="F19" s="494" t="s">
        <v>1396</v>
      </c>
      <c r="G19" s="500" t="s">
        <v>63</v>
      </c>
      <c r="H19" s="496" t="s">
        <v>874</v>
      </c>
      <c r="I19" s="498" t="s">
        <v>874</v>
      </c>
      <c r="J19" s="495" t="s">
        <v>620</v>
      </c>
      <c r="K19" s="636"/>
    </row>
    <row r="20" spans="1:11" ht="51.75" thickBot="1" x14ac:dyDescent="0.3">
      <c r="A20" s="634"/>
      <c r="B20" s="492" t="s">
        <v>635</v>
      </c>
      <c r="C20" s="492" t="s">
        <v>633</v>
      </c>
      <c r="D20" s="493" t="s">
        <v>634</v>
      </c>
      <c r="E20" s="494" t="s">
        <v>28</v>
      </c>
      <c r="F20" s="494" t="s">
        <v>1396</v>
      </c>
      <c r="G20" s="500" t="s">
        <v>63</v>
      </c>
      <c r="H20" s="496" t="s">
        <v>874</v>
      </c>
      <c r="I20" s="498" t="s">
        <v>874</v>
      </c>
      <c r="J20" s="495" t="s">
        <v>620</v>
      </c>
      <c r="K20" s="636"/>
    </row>
    <row r="21" spans="1:11" ht="51.75" thickBot="1" x14ac:dyDescent="0.3">
      <c r="A21" s="634"/>
      <c r="B21" s="492" t="s">
        <v>636</v>
      </c>
      <c r="C21" s="492" t="s">
        <v>637</v>
      </c>
      <c r="D21" s="493" t="s">
        <v>638</v>
      </c>
      <c r="E21" s="494" t="s">
        <v>28</v>
      </c>
      <c r="F21" s="494" t="s">
        <v>1396</v>
      </c>
      <c r="G21" s="500" t="s">
        <v>63</v>
      </c>
      <c r="H21" s="496" t="s">
        <v>874</v>
      </c>
      <c r="I21" s="498" t="s">
        <v>874</v>
      </c>
      <c r="J21" s="495" t="s">
        <v>620</v>
      </c>
      <c r="K21" s="636"/>
    </row>
    <row r="22" spans="1:11" ht="64.5" thickBot="1" x14ac:dyDescent="0.3">
      <c r="A22" s="634"/>
      <c r="B22" s="492" t="s">
        <v>639</v>
      </c>
      <c r="C22" s="492" t="s">
        <v>629</v>
      </c>
      <c r="D22" s="493" t="s">
        <v>630</v>
      </c>
      <c r="E22" s="494" t="s">
        <v>28</v>
      </c>
      <c r="F22" s="494" t="s">
        <v>1396</v>
      </c>
      <c r="G22" s="500" t="s">
        <v>29</v>
      </c>
      <c r="H22" s="496" t="s">
        <v>884</v>
      </c>
      <c r="I22" s="498" t="s">
        <v>876</v>
      </c>
      <c r="J22" s="495" t="s">
        <v>620</v>
      </c>
      <c r="K22" s="636"/>
    </row>
    <row r="23" spans="1:11" ht="51.75" thickBot="1" x14ac:dyDescent="0.3">
      <c r="A23" s="634"/>
      <c r="B23" s="492" t="s">
        <v>640</v>
      </c>
      <c r="C23" s="492" t="s">
        <v>633</v>
      </c>
      <c r="D23" s="493" t="s">
        <v>641</v>
      </c>
      <c r="E23" s="494" t="s">
        <v>28</v>
      </c>
      <c r="F23" s="494" t="s">
        <v>1396</v>
      </c>
      <c r="G23" s="500" t="s">
        <v>63</v>
      </c>
      <c r="H23" s="501" t="s">
        <v>875</v>
      </c>
      <c r="I23" s="496" t="s">
        <v>876</v>
      </c>
      <c r="J23" s="495" t="s">
        <v>620</v>
      </c>
      <c r="K23" s="636"/>
    </row>
    <row r="24" spans="1:11" ht="51.75" thickBot="1" x14ac:dyDescent="0.3">
      <c r="A24" s="634"/>
      <c r="B24" s="492" t="s">
        <v>642</v>
      </c>
      <c r="C24" s="492" t="s">
        <v>643</v>
      </c>
      <c r="D24" s="493" t="s">
        <v>644</v>
      </c>
      <c r="E24" s="494" t="s">
        <v>28</v>
      </c>
      <c r="F24" s="494" t="s">
        <v>1396</v>
      </c>
      <c r="G24" s="500" t="s">
        <v>63</v>
      </c>
      <c r="H24" s="496" t="s">
        <v>886</v>
      </c>
      <c r="I24" s="498" t="s">
        <v>885</v>
      </c>
      <c r="J24" s="495" t="s">
        <v>620</v>
      </c>
      <c r="K24" s="636"/>
    </row>
    <row r="25" spans="1:11" ht="51.75" thickBot="1" x14ac:dyDescent="0.3">
      <c r="A25" s="634"/>
      <c r="B25" s="492" t="s">
        <v>645</v>
      </c>
      <c r="C25" s="492" t="s">
        <v>637</v>
      </c>
      <c r="D25" s="493" t="s">
        <v>638</v>
      </c>
      <c r="E25" s="494" t="s">
        <v>28</v>
      </c>
      <c r="F25" s="494" t="s">
        <v>1396</v>
      </c>
      <c r="G25" s="500" t="s">
        <v>63</v>
      </c>
      <c r="H25" s="501" t="s">
        <v>886</v>
      </c>
      <c r="I25" s="498" t="s">
        <v>885</v>
      </c>
      <c r="J25" s="495" t="s">
        <v>620</v>
      </c>
      <c r="K25" s="636"/>
    </row>
    <row r="26" spans="1:11" ht="64.5" thickBot="1" x14ac:dyDescent="0.3">
      <c r="A26" s="634"/>
      <c r="B26" s="492" t="s">
        <v>646</v>
      </c>
      <c r="C26" s="492" t="s">
        <v>629</v>
      </c>
      <c r="D26" s="493" t="s">
        <v>630</v>
      </c>
      <c r="E26" s="494" t="s">
        <v>28</v>
      </c>
      <c r="F26" s="494" t="s">
        <v>1396</v>
      </c>
      <c r="G26" s="500" t="s">
        <v>29</v>
      </c>
      <c r="H26" s="496" t="s">
        <v>887</v>
      </c>
      <c r="I26" s="498" t="s">
        <v>877</v>
      </c>
      <c r="J26" s="495" t="s">
        <v>620</v>
      </c>
      <c r="K26" s="636"/>
    </row>
    <row r="27" spans="1:11" ht="51.75" thickBot="1" x14ac:dyDescent="0.3">
      <c r="A27" s="634"/>
      <c r="B27" s="492" t="s">
        <v>647</v>
      </c>
      <c r="C27" s="492" t="s">
        <v>633</v>
      </c>
      <c r="D27" s="493" t="s">
        <v>648</v>
      </c>
      <c r="E27" s="494" t="s">
        <v>28</v>
      </c>
      <c r="F27" s="494" t="s">
        <v>1396</v>
      </c>
      <c r="G27" s="500" t="s">
        <v>63</v>
      </c>
      <c r="H27" s="501" t="s">
        <v>888</v>
      </c>
      <c r="I27" s="496" t="s">
        <v>877</v>
      </c>
      <c r="J27" s="495" t="s">
        <v>620</v>
      </c>
      <c r="K27" s="636"/>
    </row>
    <row r="28" spans="1:11" ht="51.75" thickBot="1" x14ac:dyDescent="0.3">
      <c r="A28" s="634"/>
      <c r="B28" s="492" t="s">
        <v>649</v>
      </c>
      <c r="C28" s="492" t="s">
        <v>643</v>
      </c>
      <c r="D28" s="493" t="s">
        <v>644</v>
      </c>
      <c r="E28" s="494" t="s">
        <v>28</v>
      </c>
      <c r="F28" s="494" t="s">
        <v>1396</v>
      </c>
      <c r="G28" s="500" t="s">
        <v>63</v>
      </c>
      <c r="H28" s="496" t="s">
        <v>889</v>
      </c>
      <c r="I28" s="498" t="s">
        <v>885</v>
      </c>
      <c r="J28" s="495" t="s">
        <v>620</v>
      </c>
      <c r="K28" s="636"/>
    </row>
    <row r="29" spans="1:11" ht="51.75" thickBot="1" x14ac:dyDescent="0.3">
      <c r="A29" s="634"/>
      <c r="B29" s="492" t="s">
        <v>650</v>
      </c>
      <c r="C29" s="492" t="s">
        <v>637</v>
      </c>
      <c r="D29" s="493" t="s">
        <v>638</v>
      </c>
      <c r="E29" s="494" t="s">
        <v>28</v>
      </c>
      <c r="F29" s="494" t="s">
        <v>1396</v>
      </c>
      <c r="G29" s="500" t="s">
        <v>63</v>
      </c>
      <c r="H29" s="501" t="s">
        <v>891</v>
      </c>
      <c r="I29" s="498" t="s">
        <v>890</v>
      </c>
      <c r="J29" s="495" t="s">
        <v>620</v>
      </c>
      <c r="K29" s="636"/>
    </row>
    <row r="30" spans="1:11" ht="64.5" thickBot="1" x14ac:dyDescent="0.3">
      <c r="A30" s="634"/>
      <c r="B30" s="492" t="s">
        <v>651</v>
      </c>
      <c r="C30" s="492" t="s">
        <v>629</v>
      </c>
      <c r="D30" s="493" t="s">
        <v>630</v>
      </c>
      <c r="E30" s="494" t="s">
        <v>28</v>
      </c>
      <c r="F30" s="494" t="s">
        <v>1396</v>
      </c>
      <c r="G30" s="500" t="s">
        <v>29</v>
      </c>
      <c r="H30" s="496" t="s">
        <v>892</v>
      </c>
      <c r="I30" s="498" t="s">
        <v>880</v>
      </c>
      <c r="J30" s="495" t="s">
        <v>620</v>
      </c>
      <c r="K30" s="636"/>
    </row>
    <row r="31" spans="1:11" ht="51.75" thickBot="1" x14ac:dyDescent="0.3">
      <c r="A31" s="634"/>
      <c r="B31" s="492" t="s">
        <v>652</v>
      </c>
      <c r="C31" s="492" t="s">
        <v>633</v>
      </c>
      <c r="D31" s="493" t="s">
        <v>653</v>
      </c>
      <c r="E31" s="494" t="s">
        <v>28</v>
      </c>
      <c r="F31" s="494" t="s">
        <v>1396</v>
      </c>
      <c r="G31" s="500" t="s">
        <v>63</v>
      </c>
      <c r="H31" s="501" t="s">
        <v>879</v>
      </c>
      <c r="I31" s="496" t="s">
        <v>880</v>
      </c>
      <c r="J31" s="495" t="s">
        <v>620</v>
      </c>
      <c r="K31" s="636"/>
    </row>
    <row r="32" spans="1:11" ht="51.75" thickBot="1" x14ac:dyDescent="0.3">
      <c r="A32" s="634"/>
      <c r="B32" s="492" t="s">
        <v>654</v>
      </c>
      <c r="C32" s="492" t="s">
        <v>643</v>
      </c>
      <c r="D32" s="493" t="s">
        <v>644</v>
      </c>
      <c r="E32" s="494" t="s">
        <v>28</v>
      </c>
      <c r="F32" s="494" t="s">
        <v>1396</v>
      </c>
      <c r="G32" s="500" t="s">
        <v>63</v>
      </c>
      <c r="H32" s="496" t="s">
        <v>893</v>
      </c>
      <c r="I32" s="498" t="s">
        <v>894</v>
      </c>
      <c r="J32" s="495" t="s">
        <v>620</v>
      </c>
      <c r="K32" s="636"/>
    </row>
    <row r="33" spans="1:11" ht="51.75" thickBot="1" x14ac:dyDescent="0.3">
      <c r="A33" s="634"/>
      <c r="B33" s="492" t="s">
        <v>655</v>
      </c>
      <c r="C33" s="492" t="s">
        <v>637</v>
      </c>
      <c r="D33" s="493" t="s">
        <v>638</v>
      </c>
      <c r="E33" s="494" t="s">
        <v>28</v>
      </c>
      <c r="F33" s="494" t="s">
        <v>1396</v>
      </c>
      <c r="G33" s="500" t="s">
        <v>63</v>
      </c>
      <c r="H33" s="501" t="s">
        <v>895</v>
      </c>
      <c r="I33" s="498" t="s">
        <v>894</v>
      </c>
      <c r="J33" s="495" t="s">
        <v>620</v>
      </c>
      <c r="K33" s="636"/>
    </row>
    <row r="34" spans="1:11" ht="64.5" thickBot="1" x14ac:dyDescent="0.3">
      <c r="A34" s="634"/>
      <c r="B34" s="492" t="s">
        <v>656</v>
      </c>
      <c r="C34" s="492" t="s">
        <v>657</v>
      </c>
      <c r="D34" s="493" t="s">
        <v>911</v>
      </c>
      <c r="E34" s="494" t="s">
        <v>28</v>
      </c>
      <c r="F34" s="494" t="s">
        <v>2280</v>
      </c>
      <c r="G34" s="500" t="s">
        <v>29</v>
      </c>
      <c r="H34" s="496" t="s">
        <v>898</v>
      </c>
      <c r="I34" s="495" t="s">
        <v>896</v>
      </c>
      <c r="J34" s="495" t="s">
        <v>658</v>
      </c>
      <c r="K34" s="636"/>
    </row>
    <row r="35" spans="1:11" ht="64.5" thickBot="1" x14ac:dyDescent="0.3">
      <c r="A35" s="635"/>
      <c r="B35" s="492" t="s">
        <v>659</v>
      </c>
      <c r="C35" s="492" t="s">
        <v>657</v>
      </c>
      <c r="D35" s="493" t="s">
        <v>911</v>
      </c>
      <c r="E35" s="494" t="s">
        <v>28</v>
      </c>
      <c r="F35" s="494" t="s">
        <v>2280</v>
      </c>
      <c r="G35" s="500" t="s">
        <v>63</v>
      </c>
      <c r="H35" s="496" t="s">
        <v>897</v>
      </c>
      <c r="I35" s="495" t="s">
        <v>896</v>
      </c>
      <c r="J35" s="495" t="s">
        <v>658</v>
      </c>
      <c r="K35" s="636"/>
    </row>
    <row r="36" spans="1:11" x14ac:dyDescent="0.25">
      <c r="H36" s="40"/>
      <c r="I36" s="40"/>
      <c r="J36" s="40"/>
      <c r="K36" s="40"/>
    </row>
    <row r="37" spans="1:11" x14ac:dyDescent="0.25">
      <c r="A37" s="43" t="s">
        <v>922</v>
      </c>
      <c r="H37" s="40"/>
      <c r="I37" s="40"/>
      <c r="J37" s="40"/>
      <c r="K37" s="40"/>
    </row>
    <row r="38" spans="1:11" x14ac:dyDescent="0.25">
      <c r="H38" s="40"/>
      <c r="I38" s="40"/>
      <c r="J38" s="40"/>
      <c r="K38" s="40"/>
    </row>
    <row r="39" spans="1:11" x14ac:dyDescent="0.25">
      <c r="H39" s="40"/>
      <c r="I39" s="40"/>
      <c r="J39" s="40"/>
      <c r="K39" s="40"/>
    </row>
    <row r="40" spans="1:11" x14ac:dyDescent="0.25">
      <c r="H40" s="40"/>
      <c r="I40" s="40"/>
      <c r="J40" s="40"/>
      <c r="K40" s="40"/>
    </row>
    <row r="41" spans="1:11" x14ac:dyDescent="0.25">
      <c r="H41" s="40"/>
      <c r="I41" s="40"/>
      <c r="J41" s="40"/>
      <c r="K41" s="40"/>
    </row>
    <row r="42" spans="1:11" x14ac:dyDescent="0.25">
      <c r="H42" s="40"/>
      <c r="I42" s="40"/>
      <c r="J42" s="40"/>
      <c r="K42" s="40"/>
    </row>
    <row r="43" spans="1:11" x14ac:dyDescent="0.25">
      <c r="H43" s="40"/>
      <c r="I43" s="40"/>
      <c r="J43" s="40"/>
      <c r="K43" s="40"/>
    </row>
    <row r="44" spans="1:11" x14ac:dyDescent="0.25">
      <c r="H44" s="40"/>
      <c r="I44" s="40"/>
      <c r="J44" s="40"/>
      <c r="K44" s="40"/>
    </row>
    <row r="45" spans="1:11" x14ac:dyDescent="0.25">
      <c r="H45" s="40"/>
      <c r="I45" s="40"/>
      <c r="J45" s="40"/>
      <c r="K45" s="40"/>
    </row>
    <row r="46" spans="1:11" x14ac:dyDescent="0.25">
      <c r="H46" s="40"/>
      <c r="I46" s="40"/>
      <c r="J46" s="40"/>
      <c r="K46" s="40"/>
    </row>
    <row r="47" spans="1:11" x14ac:dyDescent="0.25">
      <c r="H47" s="40"/>
      <c r="I47" s="40"/>
      <c r="J47" s="40"/>
      <c r="K47" s="40"/>
    </row>
    <row r="48" spans="1:11" x14ac:dyDescent="0.25">
      <c r="H48" s="40"/>
      <c r="I48" s="40"/>
      <c r="J48" s="40"/>
      <c r="K48" s="40"/>
    </row>
    <row r="49" spans="8:11" x14ac:dyDescent="0.25">
      <c r="H49" s="40"/>
      <c r="I49" s="40"/>
      <c r="J49" s="40"/>
      <c r="K49" s="40"/>
    </row>
    <row r="50" spans="8:11" x14ac:dyDescent="0.25">
      <c r="H50" s="40"/>
      <c r="I50" s="40"/>
      <c r="J50" s="40"/>
      <c r="K50" s="40"/>
    </row>
    <row r="51" spans="8:11" x14ac:dyDescent="0.25">
      <c r="H51" s="40"/>
      <c r="I51" s="40"/>
      <c r="J51" s="40"/>
      <c r="K51" s="40"/>
    </row>
    <row r="52" spans="8:11" x14ac:dyDescent="0.25">
      <c r="H52" s="40"/>
      <c r="I52" s="40"/>
      <c r="J52" s="40"/>
      <c r="K52" s="40"/>
    </row>
    <row r="53" spans="8:11" x14ac:dyDescent="0.25">
      <c r="H53" s="40"/>
      <c r="I53" s="40"/>
      <c r="J53" s="40"/>
      <c r="K53" s="40"/>
    </row>
    <row r="54" spans="8:11" x14ac:dyDescent="0.25">
      <c r="H54" s="40"/>
      <c r="I54" s="40"/>
      <c r="J54" s="40"/>
      <c r="K54" s="40"/>
    </row>
    <row r="55" spans="8:11" x14ac:dyDescent="0.25">
      <c r="H55" s="40"/>
      <c r="I55" s="40"/>
      <c r="J55" s="40"/>
      <c r="K55" s="40"/>
    </row>
    <row r="56" spans="8:11" x14ac:dyDescent="0.25">
      <c r="H56" s="40"/>
      <c r="I56" s="40"/>
      <c r="J56" s="40"/>
      <c r="K56" s="40"/>
    </row>
    <row r="57" spans="8:11" x14ac:dyDescent="0.25">
      <c r="H57" s="40"/>
      <c r="I57" s="40"/>
      <c r="J57" s="40"/>
      <c r="K57" s="40"/>
    </row>
    <row r="58" spans="8:11" x14ac:dyDescent="0.25">
      <c r="H58" s="40"/>
      <c r="I58" s="40"/>
      <c r="J58" s="40"/>
      <c r="K58" s="40"/>
    </row>
    <row r="59" spans="8:11" x14ac:dyDescent="0.25">
      <c r="H59" s="40"/>
      <c r="I59" s="40"/>
      <c r="J59" s="40"/>
      <c r="K59" s="40"/>
    </row>
    <row r="60" spans="8:11" x14ac:dyDescent="0.25">
      <c r="H60" s="40"/>
      <c r="I60" s="40"/>
      <c r="J60" s="40"/>
      <c r="K60" s="40"/>
    </row>
    <row r="61" spans="8:11" x14ac:dyDescent="0.25">
      <c r="H61" s="40"/>
      <c r="I61" s="40"/>
      <c r="J61" s="40"/>
      <c r="K61" s="40"/>
    </row>
    <row r="62" spans="8:11" x14ac:dyDescent="0.25">
      <c r="H62" s="40"/>
      <c r="I62" s="40"/>
      <c r="J62" s="40"/>
      <c r="K62" s="40"/>
    </row>
  </sheetData>
  <mergeCells count="20">
    <mergeCell ref="A8:A9"/>
    <mergeCell ref="C8:G8"/>
    <mergeCell ref="K8:K9"/>
    <mergeCell ref="A1:B1"/>
    <mergeCell ref="C1:K1"/>
    <mergeCell ref="A2:B2"/>
    <mergeCell ref="C2:K2"/>
    <mergeCell ref="A3:B3"/>
    <mergeCell ref="C3:K3"/>
    <mergeCell ref="A4:B4"/>
    <mergeCell ref="C4:K4"/>
    <mergeCell ref="A5:B5"/>
    <mergeCell ref="C5:K5"/>
    <mergeCell ref="A7:K7"/>
    <mergeCell ref="A10:A11"/>
    <mergeCell ref="B10:B11"/>
    <mergeCell ref="A13:A17"/>
    <mergeCell ref="K13:K17"/>
    <mergeCell ref="A18:A35"/>
    <mergeCell ref="K18:K35"/>
  </mergeCells>
  <pageMargins left="0.23622047244094491" right="0.23622047244094491" top="1.3779527559055118" bottom="0.31496062992125984" header="0.23622047244094491" footer="0.31496062992125984"/>
  <pageSetup paperSize="5" orientation="landscape" r:id="rId1"/>
  <headerFooter>
    <oddHeader>&amp;L&amp;G&amp;C&amp;"-,Negrita"&amp;14Matriz de Indicadores para Resultados</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PageLayoutView="70" workbookViewId="0">
      <selection activeCell="K21" sqref="B10:K33"/>
    </sheetView>
  </sheetViews>
  <sheetFormatPr baseColWidth="10" defaultRowHeight="15.75" x14ac:dyDescent="0.25"/>
  <cols>
    <col min="1" max="1" width="17.140625" style="7" customWidth="1"/>
    <col min="2" max="2" width="32.28515625" customWidth="1"/>
    <col min="3" max="3" width="30.85546875" customWidth="1"/>
    <col min="4" max="4" width="43.140625" customWidth="1"/>
    <col min="5" max="6" width="20.7109375" customWidth="1"/>
    <col min="7" max="7" width="15.7109375" customWidth="1"/>
    <col min="8" max="8" width="24" customWidth="1"/>
    <col min="9" max="9" width="23.5703125" customWidth="1"/>
    <col min="10" max="10" width="49.42578125" customWidth="1"/>
    <col min="11" max="11" width="26.85546875" customWidth="1"/>
  </cols>
  <sheetData>
    <row r="1" spans="1:11" ht="27.75" customHeight="1" thickBot="1" x14ac:dyDescent="0.3">
      <c r="A1" s="539" t="s">
        <v>0</v>
      </c>
      <c r="B1" s="540"/>
      <c r="C1" s="541" t="s">
        <v>769</v>
      </c>
      <c r="D1" s="542"/>
      <c r="E1" s="542"/>
      <c r="F1" s="542"/>
      <c r="G1" s="542"/>
      <c r="H1" s="542"/>
      <c r="I1" s="542"/>
      <c r="J1" s="542"/>
      <c r="K1" s="543"/>
    </row>
    <row r="2" spans="1:11" ht="23.25" customHeight="1" thickBot="1" x14ac:dyDescent="0.3">
      <c r="A2" s="539" t="s">
        <v>2</v>
      </c>
      <c r="B2" s="540"/>
      <c r="C2" s="544" t="s">
        <v>660</v>
      </c>
      <c r="D2" s="545"/>
      <c r="E2" s="545"/>
      <c r="F2" s="545"/>
      <c r="G2" s="545"/>
      <c r="H2" s="545"/>
      <c r="I2" s="545"/>
      <c r="J2" s="545"/>
      <c r="K2" s="546"/>
    </row>
    <row r="3" spans="1:11" ht="30" customHeight="1" thickBot="1" x14ac:dyDescent="0.3">
      <c r="A3" s="539" t="s">
        <v>4</v>
      </c>
      <c r="B3" s="540"/>
      <c r="C3" s="544" t="s">
        <v>5</v>
      </c>
      <c r="D3" s="545"/>
      <c r="E3" s="545"/>
      <c r="F3" s="545"/>
      <c r="G3" s="545"/>
      <c r="H3" s="545"/>
      <c r="I3" s="545"/>
      <c r="J3" s="545"/>
      <c r="K3" s="546"/>
    </row>
    <row r="4" spans="1:11" ht="27" customHeight="1" thickBot="1" x14ac:dyDescent="0.3">
      <c r="A4" s="539" t="s">
        <v>6</v>
      </c>
      <c r="B4" s="540"/>
      <c r="C4" s="547" t="s">
        <v>661</v>
      </c>
      <c r="D4" s="548"/>
      <c r="E4" s="548"/>
      <c r="F4" s="548"/>
      <c r="G4" s="548"/>
      <c r="H4" s="548"/>
      <c r="I4" s="548"/>
      <c r="J4" s="548"/>
      <c r="K4" s="549"/>
    </row>
    <row r="5" spans="1:11" ht="27.75" customHeight="1" thickBot="1" x14ac:dyDescent="0.3">
      <c r="A5" s="539" t="s">
        <v>8</v>
      </c>
      <c r="B5" s="540"/>
      <c r="C5" s="622" t="s">
        <v>662</v>
      </c>
      <c r="D5" s="623"/>
      <c r="E5" s="623"/>
      <c r="F5" s="623"/>
      <c r="G5" s="623"/>
      <c r="H5" s="623"/>
      <c r="I5" s="623"/>
      <c r="J5" s="623"/>
      <c r="K5" s="624"/>
    </row>
    <row r="7" spans="1:11" ht="21" thickBot="1" x14ac:dyDescent="0.35">
      <c r="A7" s="550" t="s">
        <v>663</v>
      </c>
      <c r="B7" s="550"/>
      <c r="C7" s="550" t="s">
        <v>11</v>
      </c>
      <c r="D7" s="550"/>
      <c r="E7" s="550"/>
      <c r="F7" s="550"/>
      <c r="G7" s="550"/>
      <c r="H7" s="550"/>
      <c r="I7" s="550"/>
      <c r="J7" s="550"/>
      <c r="K7" s="550"/>
    </row>
    <row r="8" spans="1:11" x14ac:dyDescent="0.25">
      <c r="A8" s="537"/>
      <c r="B8" s="36" t="s">
        <v>12</v>
      </c>
      <c r="C8" s="538" t="s">
        <v>13</v>
      </c>
      <c r="D8" s="538"/>
      <c r="E8" s="538"/>
      <c r="F8" s="538"/>
      <c r="G8" s="538"/>
      <c r="H8" s="2" t="s">
        <v>14</v>
      </c>
      <c r="I8" s="2" t="s">
        <v>599</v>
      </c>
      <c r="J8" s="36" t="s">
        <v>15</v>
      </c>
      <c r="K8" s="538" t="s">
        <v>16</v>
      </c>
    </row>
    <row r="9" spans="1:11" ht="32.25" thickBot="1" x14ac:dyDescent="0.3">
      <c r="A9" s="537"/>
      <c r="B9" s="37" t="s">
        <v>17</v>
      </c>
      <c r="C9" s="37" t="s">
        <v>18</v>
      </c>
      <c r="D9" s="37" t="s">
        <v>19</v>
      </c>
      <c r="E9" s="37" t="s">
        <v>20</v>
      </c>
      <c r="F9" s="430" t="s">
        <v>1391</v>
      </c>
      <c r="G9" s="37" t="s">
        <v>21</v>
      </c>
      <c r="H9" s="4" t="s">
        <v>134</v>
      </c>
      <c r="I9" s="5">
        <v>2017</v>
      </c>
      <c r="J9" s="37" t="s">
        <v>23</v>
      </c>
      <c r="K9" s="553"/>
    </row>
    <row r="10" spans="1:11" ht="246.75" customHeight="1" thickTop="1" thickBot="1" x14ac:dyDescent="0.3">
      <c r="A10" s="9" t="s">
        <v>24</v>
      </c>
      <c r="B10" s="62" t="s">
        <v>664</v>
      </c>
      <c r="C10" s="502" t="s">
        <v>665</v>
      </c>
      <c r="D10" s="64" t="s">
        <v>666</v>
      </c>
      <c r="E10" s="503" t="s">
        <v>667</v>
      </c>
      <c r="F10" s="65" t="s">
        <v>2670</v>
      </c>
      <c r="G10" s="503" t="s">
        <v>668</v>
      </c>
      <c r="H10" s="502" t="s">
        <v>669</v>
      </c>
      <c r="I10" s="504" t="s">
        <v>670</v>
      </c>
      <c r="J10" s="502" t="s">
        <v>671</v>
      </c>
      <c r="K10" s="65"/>
    </row>
    <row r="11" spans="1:11" ht="87.75" customHeight="1" thickBot="1" x14ac:dyDescent="0.3">
      <c r="A11" s="646" t="s">
        <v>34</v>
      </c>
      <c r="B11" s="644" t="s">
        <v>672</v>
      </c>
      <c r="C11" s="431" t="s">
        <v>772</v>
      </c>
      <c r="D11" s="505" t="s">
        <v>784</v>
      </c>
      <c r="E11" s="503" t="s">
        <v>775</v>
      </c>
      <c r="F11" s="65" t="s">
        <v>2671</v>
      </c>
      <c r="G11" s="502" t="s">
        <v>776</v>
      </c>
      <c r="H11" s="504" t="s">
        <v>777</v>
      </c>
      <c r="I11" s="502" t="s">
        <v>779</v>
      </c>
      <c r="J11" s="431" t="s">
        <v>781</v>
      </c>
      <c r="K11" s="642" t="s">
        <v>782</v>
      </c>
    </row>
    <row r="12" spans="1:11" ht="51.75" customHeight="1" thickBot="1" x14ac:dyDescent="0.3">
      <c r="A12" s="647"/>
      <c r="B12" s="645"/>
      <c r="C12" s="431" t="s">
        <v>773</v>
      </c>
      <c r="D12" s="505" t="s">
        <v>774</v>
      </c>
      <c r="E12" s="503" t="s">
        <v>28</v>
      </c>
      <c r="F12" s="65" t="s">
        <v>2671</v>
      </c>
      <c r="G12" s="502" t="s">
        <v>29</v>
      </c>
      <c r="H12" s="504" t="s">
        <v>778</v>
      </c>
      <c r="I12" s="502" t="s">
        <v>780</v>
      </c>
      <c r="J12" s="431" t="s">
        <v>783</v>
      </c>
      <c r="K12" s="643"/>
    </row>
    <row r="13" spans="1:11" ht="50.25" customHeight="1" thickBot="1" x14ac:dyDescent="0.3">
      <c r="A13" s="573" t="s">
        <v>41</v>
      </c>
      <c r="B13" s="648" t="s">
        <v>673</v>
      </c>
      <c r="C13" s="431" t="s">
        <v>785</v>
      </c>
      <c r="D13" s="505" t="s">
        <v>787</v>
      </c>
      <c r="E13" s="503" t="s">
        <v>789</v>
      </c>
      <c r="F13" s="65" t="s">
        <v>2671</v>
      </c>
      <c r="G13" s="502" t="s">
        <v>790</v>
      </c>
      <c r="H13" s="504" t="s">
        <v>791</v>
      </c>
      <c r="I13" s="502" t="s">
        <v>793</v>
      </c>
      <c r="J13" s="431" t="s">
        <v>795</v>
      </c>
      <c r="K13" s="650" t="s">
        <v>797</v>
      </c>
    </row>
    <row r="14" spans="1:11" ht="67.5" customHeight="1" thickBot="1" x14ac:dyDescent="0.3">
      <c r="A14" s="574"/>
      <c r="B14" s="649"/>
      <c r="C14" s="431" t="s">
        <v>786</v>
      </c>
      <c r="D14" s="505" t="s">
        <v>788</v>
      </c>
      <c r="E14" s="503" t="s">
        <v>28</v>
      </c>
      <c r="F14" s="65" t="s">
        <v>2672</v>
      </c>
      <c r="G14" s="502" t="s">
        <v>29</v>
      </c>
      <c r="H14" s="504" t="s">
        <v>792</v>
      </c>
      <c r="I14" s="502" t="s">
        <v>794</v>
      </c>
      <c r="J14" s="431" t="s">
        <v>796</v>
      </c>
      <c r="K14" s="650"/>
    </row>
    <row r="15" spans="1:11" ht="157.5" thickBot="1" x14ac:dyDescent="0.3">
      <c r="A15" s="574"/>
      <c r="B15" s="63" t="s">
        <v>674</v>
      </c>
      <c r="C15" s="63" t="s">
        <v>675</v>
      </c>
      <c r="D15" s="63" t="s">
        <v>676</v>
      </c>
      <c r="E15" s="65" t="s">
        <v>603</v>
      </c>
      <c r="F15" s="65" t="s">
        <v>2670</v>
      </c>
      <c r="G15" s="433" t="s">
        <v>29</v>
      </c>
      <c r="H15" s="506" t="s">
        <v>677</v>
      </c>
      <c r="I15" s="433" t="s">
        <v>678</v>
      </c>
      <c r="J15" s="63" t="s">
        <v>679</v>
      </c>
      <c r="K15" s="650"/>
    </row>
    <row r="16" spans="1:11" ht="89.1" customHeight="1" thickBot="1" x14ac:dyDescent="0.3">
      <c r="A16" s="574"/>
      <c r="B16" s="63" t="s">
        <v>680</v>
      </c>
      <c r="C16" s="63" t="s">
        <v>812</v>
      </c>
      <c r="D16" s="64" t="s">
        <v>681</v>
      </c>
      <c r="E16" s="65" t="s">
        <v>603</v>
      </c>
      <c r="F16" s="65" t="s">
        <v>2671</v>
      </c>
      <c r="G16" s="433" t="s">
        <v>29</v>
      </c>
      <c r="H16" s="506" t="s">
        <v>272</v>
      </c>
      <c r="I16" s="433" t="s">
        <v>682</v>
      </c>
      <c r="J16" s="63" t="s">
        <v>683</v>
      </c>
      <c r="K16" s="650"/>
    </row>
    <row r="17" spans="1:11" ht="66" customHeight="1" thickBot="1" x14ac:dyDescent="0.3">
      <c r="A17" s="574"/>
      <c r="B17" s="63" t="s">
        <v>684</v>
      </c>
      <c r="C17" s="63" t="s">
        <v>685</v>
      </c>
      <c r="D17" s="64" t="s">
        <v>686</v>
      </c>
      <c r="E17" s="65" t="s">
        <v>28</v>
      </c>
      <c r="F17" s="65" t="s">
        <v>2671</v>
      </c>
      <c r="G17" s="433" t="s">
        <v>29</v>
      </c>
      <c r="H17" s="506" t="s">
        <v>687</v>
      </c>
      <c r="I17" s="507" t="s">
        <v>688</v>
      </c>
      <c r="J17" s="63" t="s">
        <v>689</v>
      </c>
      <c r="K17" s="650"/>
    </row>
    <row r="18" spans="1:11" ht="34.5" customHeight="1" thickBot="1" x14ac:dyDescent="0.3">
      <c r="A18" s="574"/>
      <c r="B18" s="63" t="s">
        <v>690</v>
      </c>
      <c r="C18" s="63" t="s">
        <v>691</v>
      </c>
      <c r="D18" s="64" t="s">
        <v>692</v>
      </c>
      <c r="E18" s="65" t="s">
        <v>28</v>
      </c>
      <c r="F18" s="65" t="s">
        <v>2671</v>
      </c>
      <c r="G18" s="433" t="s">
        <v>63</v>
      </c>
      <c r="H18" s="506" t="s">
        <v>693</v>
      </c>
      <c r="I18" s="433" t="s">
        <v>694</v>
      </c>
      <c r="J18" s="63" t="s">
        <v>695</v>
      </c>
      <c r="K18" s="650"/>
    </row>
    <row r="19" spans="1:11" ht="36" customHeight="1" thickBot="1" x14ac:dyDescent="0.3">
      <c r="A19" s="574"/>
      <c r="B19" s="63" t="s">
        <v>696</v>
      </c>
      <c r="C19" s="63" t="s">
        <v>697</v>
      </c>
      <c r="D19" s="64" t="s">
        <v>698</v>
      </c>
      <c r="E19" s="65" t="s">
        <v>28</v>
      </c>
      <c r="F19" s="65" t="s">
        <v>2671</v>
      </c>
      <c r="G19" s="433" t="s">
        <v>29</v>
      </c>
      <c r="H19" s="506" t="s">
        <v>699</v>
      </c>
      <c r="I19" s="433" t="s">
        <v>700</v>
      </c>
      <c r="J19" s="63" t="s">
        <v>701</v>
      </c>
      <c r="K19" s="650"/>
    </row>
    <row r="20" spans="1:11" ht="86.25" thickBot="1" x14ac:dyDescent="0.3">
      <c r="A20" s="574"/>
      <c r="B20" s="63" t="s">
        <v>702</v>
      </c>
      <c r="C20" s="63" t="s">
        <v>703</v>
      </c>
      <c r="D20" s="64" t="s">
        <v>704</v>
      </c>
      <c r="E20" s="65" t="s">
        <v>28</v>
      </c>
      <c r="F20" s="65" t="s">
        <v>2671</v>
      </c>
      <c r="G20" s="433" t="s">
        <v>63</v>
      </c>
      <c r="H20" s="506" t="s">
        <v>705</v>
      </c>
      <c r="I20" s="433" t="s">
        <v>706</v>
      </c>
      <c r="J20" s="63" t="s">
        <v>707</v>
      </c>
      <c r="K20" s="650"/>
    </row>
    <row r="21" spans="1:11" ht="86.25" thickBot="1" x14ac:dyDescent="0.3">
      <c r="A21" s="573" t="s">
        <v>59</v>
      </c>
      <c r="B21" s="63" t="s">
        <v>708</v>
      </c>
      <c r="C21" s="63" t="s">
        <v>709</v>
      </c>
      <c r="D21" s="64" t="s">
        <v>710</v>
      </c>
      <c r="E21" s="65" t="s">
        <v>28</v>
      </c>
      <c r="F21" s="65" t="s">
        <v>2671</v>
      </c>
      <c r="G21" s="71" t="s">
        <v>29</v>
      </c>
      <c r="H21" s="433" t="s">
        <v>711</v>
      </c>
      <c r="I21" s="433" t="s">
        <v>712</v>
      </c>
      <c r="J21" s="63" t="s">
        <v>713</v>
      </c>
      <c r="K21" s="640" t="s">
        <v>714</v>
      </c>
    </row>
    <row r="22" spans="1:11" ht="62.25" customHeight="1" thickBot="1" x14ac:dyDescent="0.3">
      <c r="A22" s="574"/>
      <c r="B22" s="63" t="s">
        <v>715</v>
      </c>
      <c r="C22" s="63" t="s">
        <v>716</v>
      </c>
      <c r="D22" s="64" t="s">
        <v>717</v>
      </c>
      <c r="E22" s="65" t="s">
        <v>28</v>
      </c>
      <c r="F22" s="65" t="s">
        <v>2671</v>
      </c>
      <c r="G22" s="71" t="s">
        <v>29</v>
      </c>
      <c r="H22" s="508" t="s">
        <v>718</v>
      </c>
      <c r="I22" s="508" t="s">
        <v>718</v>
      </c>
      <c r="J22" s="63" t="s">
        <v>719</v>
      </c>
      <c r="K22" s="640"/>
    </row>
    <row r="23" spans="1:11" ht="55.5" customHeight="1" thickBot="1" x14ac:dyDescent="0.3">
      <c r="A23" s="574"/>
      <c r="B23" s="63" t="s">
        <v>720</v>
      </c>
      <c r="C23" s="63" t="s">
        <v>721</v>
      </c>
      <c r="D23" s="64" t="s">
        <v>722</v>
      </c>
      <c r="E23" s="65" t="s">
        <v>28</v>
      </c>
      <c r="F23" s="65" t="s">
        <v>2671</v>
      </c>
      <c r="G23" s="71" t="s">
        <v>63</v>
      </c>
      <c r="H23" s="506" t="s">
        <v>723</v>
      </c>
      <c r="I23" s="433" t="s">
        <v>724</v>
      </c>
      <c r="J23" s="63" t="s">
        <v>679</v>
      </c>
      <c r="K23" s="640"/>
    </row>
    <row r="24" spans="1:11" ht="74.25" customHeight="1" thickBot="1" x14ac:dyDescent="0.3">
      <c r="A24" s="574"/>
      <c r="B24" s="63" t="s">
        <v>725</v>
      </c>
      <c r="C24" s="63" t="s">
        <v>726</v>
      </c>
      <c r="D24" s="64" t="s">
        <v>727</v>
      </c>
      <c r="E24" s="65" t="s">
        <v>28</v>
      </c>
      <c r="F24" s="65" t="s">
        <v>2671</v>
      </c>
      <c r="G24" s="71" t="s">
        <v>63</v>
      </c>
      <c r="H24" s="508" t="s">
        <v>728</v>
      </c>
      <c r="I24" s="433" t="s">
        <v>729</v>
      </c>
      <c r="J24" s="63" t="s">
        <v>730</v>
      </c>
      <c r="K24" s="640"/>
    </row>
    <row r="25" spans="1:11" ht="71.25" customHeight="1" thickBot="1" x14ac:dyDescent="0.3">
      <c r="A25" s="574"/>
      <c r="B25" s="63" t="s">
        <v>731</v>
      </c>
      <c r="C25" s="63" t="s">
        <v>732</v>
      </c>
      <c r="D25" s="64" t="s">
        <v>733</v>
      </c>
      <c r="E25" s="65" t="s">
        <v>28</v>
      </c>
      <c r="F25" s="65" t="s">
        <v>2671</v>
      </c>
      <c r="G25" s="71" t="s">
        <v>63</v>
      </c>
      <c r="H25" s="506" t="s">
        <v>734</v>
      </c>
      <c r="I25" s="433" t="s">
        <v>735</v>
      </c>
      <c r="J25" s="63" t="s">
        <v>736</v>
      </c>
      <c r="K25" s="640"/>
    </row>
    <row r="26" spans="1:11" ht="63" customHeight="1" thickBot="1" x14ac:dyDescent="0.3">
      <c r="A26" s="574"/>
      <c r="B26" s="63" t="s">
        <v>737</v>
      </c>
      <c r="C26" s="64" t="s">
        <v>738</v>
      </c>
      <c r="D26" s="64" t="s">
        <v>739</v>
      </c>
      <c r="E26" s="65" t="s">
        <v>28</v>
      </c>
      <c r="F26" s="65" t="s">
        <v>2671</v>
      </c>
      <c r="G26" s="71" t="s">
        <v>63</v>
      </c>
      <c r="H26" s="506" t="s">
        <v>740</v>
      </c>
      <c r="I26" s="433" t="s">
        <v>741</v>
      </c>
      <c r="J26" s="63" t="s">
        <v>742</v>
      </c>
      <c r="K26" s="640"/>
    </row>
    <row r="27" spans="1:11" ht="104.25" customHeight="1" thickBot="1" x14ac:dyDescent="0.3">
      <c r="A27" s="574"/>
      <c r="B27" s="63" t="s">
        <v>743</v>
      </c>
      <c r="C27" s="64" t="s">
        <v>803</v>
      </c>
      <c r="D27" s="64" t="s">
        <v>810</v>
      </c>
      <c r="E27" s="65" t="s">
        <v>28</v>
      </c>
      <c r="F27" s="65" t="s">
        <v>2671</v>
      </c>
      <c r="G27" s="433" t="s">
        <v>29</v>
      </c>
      <c r="H27" s="508" t="s">
        <v>272</v>
      </c>
      <c r="I27" s="433" t="s">
        <v>744</v>
      </c>
      <c r="J27" s="63" t="s">
        <v>745</v>
      </c>
      <c r="K27" s="640"/>
    </row>
    <row r="28" spans="1:11" ht="106.5" customHeight="1" thickBot="1" x14ac:dyDescent="0.3">
      <c r="A28" s="574"/>
      <c r="B28" s="63" t="s">
        <v>746</v>
      </c>
      <c r="C28" s="64" t="s">
        <v>804</v>
      </c>
      <c r="D28" s="64" t="s">
        <v>811</v>
      </c>
      <c r="E28" s="65" t="s">
        <v>603</v>
      </c>
      <c r="F28" s="65" t="s">
        <v>2671</v>
      </c>
      <c r="G28" s="433" t="s">
        <v>29</v>
      </c>
      <c r="H28" s="508" t="s">
        <v>747</v>
      </c>
      <c r="I28" s="433" t="s">
        <v>748</v>
      </c>
      <c r="J28" s="63" t="s">
        <v>749</v>
      </c>
      <c r="K28" s="640"/>
    </row>
    <row r="29" spans="1:11" ht="68.45" customHeight="1" thickBot="1" x14ac:dyDescent="0.3">
      <c r="A29" s="574"/>
      <c r="B29" s="63" t="s">
        <v>750</v>
      </c>
      <c r="C29" s="64" t="s">
        <v>805</v>
      </c>
      <c r="D29" s="64" t="s">
        <v>802</v>
      </c>
      <c r="E29" s="65" t="s">
        <v>28</v>
      </c>
      <c r="F29" s="65" t="s">
        <v>2671</v>
      </c>
      <c r="G29" s="71" t="s">
        <v>29</v>
      </c>
      <c r="H29" s="508" t="s">
        <v>751</v>
      </c>
      <c r="I29" s="71" t="s">
        <v>752</v>
      </c>
      <c r="J29" s="63" t="s">
        <v>753</v>
      </c>
      <c r="K29" s="640"/>
    </row>
    <row r="30" spans="1:11" ht="72" customHeight="1" thickBot="1" x14ac:dyDescent="0.3">
      <c r="A30" s="574"/>
      <c r="B30" s="63" t="s">
        <v>754</v>
      </c>
      <c r="C30" s="64" t="s">
        <v>806</v>
      </c>
      <c r="D30" s="64" t="s">
        <v>801</v>
      </c>
      <c r="E30" s="65" t="s">
        <v>28</v>
      </c>
      <c r="F30" s="65" t="s">
        <v>2671</v>
      </c>
      <c r="G30" s="71" t="s">
        <v>29</v>
      </c>
      <c r="H30" s="506" t="s">
        <v>755</v>
      </c>
      <c r="I30" s="433" t="s">
        <v>756</v>
      </c>
      <c r="J30" s="63" t="s">
        <v>757</v>
      </c>
      <c r="K30" s="640"/>
    </row>
    <row r="31" spans="1:11" ht="75.75" customHeight="1" thickBot="1" x14ac:dyDescent="0.3">
      <c r="A31" s="574"/>
      <c r="B31" s="63" t="s">
        <v>758</v>
      </c>
      <c r="C31" s="64" t="s">
        <v>807</v>
      </c>
      <c r="D31" s="64" t="s">
        <v>800</v>
      </c>
      <c r="E31" s="65" t="s">
        <v>28</v>
      </c>
      <c r="F31" s="65" t="s">
        <v>2671</v>
      </c>
      <c r="G31" s="71" t="s">
        <v>63</v>
      </c>
      <c r="H31" s="506" t="s">
        <v>759</v>
      </c>
      <c r="I31" s="433" t="s">
        <v>760</v>
      </c>
      <c r="J31" s="63" t="s">
        <v>761</v>
      </c>
      <c r="K31" s="640"/>
    </row>
    <row r="32" spans="1:11" ht="55.5" customHeight="1" thickBot="1" x14ac:dyDescent="0.3">
      <c r="A32" s="574"/>
      <c r="B32" s="63" t="s">
        <v>762</v>
      </c>
      <c r="C32" s="64" t="s">
        <v>808</v>
      </c>
      <c r="D32" s="64" t="s">
        <v>799</v>
      </c>
      <c r="E32" s="65" t="s">
        <v>28</v>
      </c>
      <c r="F32" s="65" t="s">
        <v>2671</v>
      </c>
      <c r="G32" s="71" t="s">
        <v>63</v>
      </c>
      <c r="H32" s="506" t="s">
        <v>763</v>
      </c>
      <c r="I32" s="433" t="s">
        <v>764</v>
      </c>
      <c r="J32" s="63" t="s">
        <v>761</v>
      </c>
      <c r="K32" s="640"/>
    </row>
    <row r="33" spans="1:11" ht="55.5" customHeight="1" thickBot="1" x14ac:dyDescent="0.3">
      <c r="A33" s="574"/>
      <c r="B33" s="63" t="s">
        <v>765</v>
      </c>
      <c r="C33" s="64" t="s">
        <v>809</v>
      </c>
      <c r="D33" s="64" t="s">
        <v>798</v>
      </c>
      <c r="E33" s="65" t="s">
        <v>28</v>
      </c>
      <c r="F33" s="65" t="s">
        <v>2671</v>
      </c>
      <c r="G33" s="71" t="s">
        <v>63</v>
      </c>
      <c r="H33" s="506" t="s">
        <v>766</v>
      </c>
      <c r="I33" s="433" t="s">
        <v>767</v>
      </c>
      <c r="J33" s="63" t="s">
        <v>768</v>
      </c>
      <c r="K33" s="640"/>
    </row>
    <row r="35" spans="1:11" x14ac:dyDescent="0.25">
      <c r="B35" s="641"/>
      <c r="C35" s="641"/>
      <c r="D35" s="641"/>
      <c r="E35" s="641"/>
      <c r="F35" s="641"/>
      <c r="G35" s="641"/>
      <c r="H35" s="641"/>
      <c r="I35" s="641"/>
      <c r="J35" s="641"/>
    </row>
    <row r="36" spans="1:11" x14ac:dyDescent="0.25">
      <c r="A36" s="43" t="s">
        <v>920</v>
      </c>
      <c r="B36" s="8"/>
      <c r="C36" s="8"/>
      <c r="D36" s="8"/>
    </row>
  </sheetData>
  <mergeCells count="23">
    <mergeCell ref="A1:B1"/>
    <mergeCell ref="C1:K1"/>
    <mergeCell ref="A2:B2"/>
    <mergeCell ref="C2:K2"/>
    <mergeCell ref="A3:B3"/>
    <mergeCell ref="C3:K3"/>
    <mergeCell ref="A8:A9"/>
    <mergeCell ref="C8:G8"/>
    <mergeCell ref="K8:K9"/>
    <mergeCell ref="A13:A20"/>
    <mergeCell ref="K13:K20"/>
    <mergeCell ref="A4:B4"/>
    <mergeCell ref="C4:K4"/>
    <mergeCell ref="A5:B5"/>
    <mergeCell ref="C5:K5"/>
    <mergeCell ref="A7:K7"/>
    <mergeCell ref="A21:A33"/>
    <mergeCell ref="K21:K33"/>
    <mergeCell ref="B35:J35"/>
    <mergeCell ref="K11:K12"/>
    <mergeCell ref="B11:B12"/>
    <mergeCell ref="A11:A12"/>
    <mergeCell ref="B13:B14"/>
  </mergeCells>
  <pageMargins left="0.15748031496062992" right="0.15748031496062992" top="1.1417322834645669" bottom="0.15748031496062992" header="0.23622047244094491" footer="0.31496062992125984"/>
  <pageSetup paperSize="5" scale="60" orientation="landscape" r:id="rId1"/>
  <headerFooter>
    <oddHeader>&amp;L&amp;G&amp;C&amp;"-,Negrita"&amp;16Matriz de Indicadores para Resultados</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90" zoomScaleNormal="90" workbookViewId="0">
      <selection activeCell="K26" sqref="B10:K26"/>
    </sheetView>
  </sheetViews>
  <sheetFormatPr baseColWidth="10" defaultRowHeight="15.75" x14ac:dyDescent="0.25"/>
  <cols>
    <col min="1" max="1" width="20" style="7" customWidth="1"/>
    <col min="2" max="2" width="28.85546875" customWidth="1"/>
    <col min="3" max="3" width="21.42578125" customWidth="1"/>
    <col min="4" max="4" width="23" customWidth="1"/>
    <col min="5" max="6" width="16.7109375" customWidth="1"/>
    <col min="7" max="7" width="10.85546875" customWidth="1"/>
    <col min="8" max="8" width="12.140625" customWidth="1"/>
    <col min="9" max="9" width="10.85546875" customWidth="1"/>
    <col min="10" max="10" width="20.140625" customWidth="1"/>
    <col min="11" max="11" width="22.5703125" customWidth="1"/>
  </cols>
  <sheetData>
    <row r="1" spans="1:12" ht="27.75" customHeight="1" thickBot="1" x14ac:dyDescent="0.3">
      <c r="A1" s="539" t="s">
        <v>0</v>
      </c>
      <c r="B1" s="540"/>
      <c r="C1" s="541" t="s">
        <v>927</v>
      </c>
      <c r="D1" s="542"/>
      <c r="E1" s="542"/>
      <c r="F1" s="542"/>
      <c r="G1" s="542"/>
      <c r="H1" s="542"/>
      <c r="I1" s="542"/>
      <c r="J1" s="542"/>
      <c r="K1" s="543"/>
    </row>
    <row r="2" spans="1:12" ht="23.25" customHeight="1" thickBot="1" x14ac:dyDescent="0.3">
      <c r="A2" s="539" t="s">
        <v>2</v>
      </c>
      <c r="B2" s="540"/>
      <c r="C2" s="544" t="s">
        <v>928</v>
      </c>
      <c r="D2" s="545"/>
      <c r="E2" s="545"/>
      <c r="F2" s="545"/>
      <c r="G2" s="545"/>
      <c r="H2" s="545"/>
      <c r="I2" s="545"/>
      <c r="J2" s="545"/>
      <c r="K2" s="546"/>
    </row>
    <row r="3" spans="1:12" ht="30" customHeight="1" thickBot="1" x14ac:dyDescent="0.3">
      <c r="A3" s="539" t="s">
        <v>4</v>
      </c>
      <c r="B3" s="540"/>
      <c r="C3" s="544" t="s">
        <v>929</v>
      </c>
      <c r="D3" s="545"/>
      <c r="E3" s="545"/>
      <c r="F3" s="545"/>
      <c r="G3" s="545"/>
      <c r="H3" s="545"/>
      <c r="I3" s="545"/>
      <c r="J3" s="545"/>
      <c r="K3" s="546"/>
    </row>
    <row r="4" spans="1:12" ht="27" customHeight="1" thickBot="1" x14ac:dyDescent="0.3">
      <c r="A4" s="539" t="s">
        <v>6</v>
      </c>
      <c r="B4" s="540"/>
      <c r="C4" s="547" t="s">
        <v>930</v>
      </c>
      <c r="D4" s="548"/>
      <c r="E4" s="548"/>
      <c r="F4" s="548"/>
      <c r="G4" s="548"/>
      <c r="H4" s="548"/>
      <c r="I4" s="548"/>
      <c r="J4" s="548"/>
      <c r="K4" s="549"/>
    </row>
    <row r="5" spans="1:12" ht="27.75" customHeight="1" thickBot="1" x14ac:dyDescent="0.3">
      <c r="A5" s="539" t="s">
        <v>8</v>
      </c>
      <c r="B5" s="540"/>
      <c r="C5" s="622" t="s">
        <v>931</v>
      </c>
      <c r="D5" s="623"/>
      <c r="E5" s="623"/>
      <c r="F5" s="623"/>
      <c r="G5" s="623"/>
      <c r="H5" s="623"/>
      <c r="I5" s="623"/>
      <c r="J5" s="623"/>
      <c r="K5" s="624"/>
    </row>
    <row r="7" spans="1:12" ht="21" thickBot="1" x14ac:dyDescent="0.35">
      <c r="A7" s="639" t="s">
        <v>932</v>
      </c>
      <c r="B7" s="639"/>
      <c r="C7" s="639" t="s">
        <v>11</v>
      </c>
      <c r="D7" s="639"/>
      <c r="E7" s="639"/>
      <c r="F7" s="639"/>
      <c r="G7" s="639"/>
      <c r="H7" s="639"/>
      <c r="I7" s="639"/>
      <c r="J7" s="639"/>
      <c r="K7" s="639"/>
    </row>
    <row r="8" spans="1:12" ht="33.75" customHeight="1" thickBot="1" x14ac:dyDescent="0.3">
      <c r="A8" s="658"/>
      <c r="B8" s="58" t="s">
        <v>12</v>
      </c>
      <c r="C8" s="659" t="s">
        <v>13</v>
      </c>
      <c r="D8" s="659"/>
      <c r="E8" s="659"/>
      <c r="F8" s="659"/>
      <c r="G8" s="659"/>
      <c r="H8" s="58" t="s">
        <v>14</v>
      </c>
      <c r="I8" s="58" t="s">
        <v>933</v>
      </c>
      <c r="J8" s="58" t="s">
        <v>15</v>
      </c>
      <c r="K8" s="659" t="s">
        <v>16</v>
      </c>
    </row>
    <row r="9" spans="1:12" ht="32.25" thickBot="1" x14ac:dyDescent="0.3">
      <c r="A9" s="658"/>
      <c r="B9" s="58" t="s">
        <v>17</v>
      </c>
      <c r="C9" s="58" t="s">
        <v>18</v>
      </c>
      <c r="D9" s="58" t="s">
        <v>19</v>
      </c>
      <c r="E9" s="58" t="s">
        <v>20</v>
      </c>
      <c r="F9" s="434" t="s">
        <v>1391</v>
      </c>
      <c r="G9" s="58" t="s">
        <v>21</v>
      </c>
      <c r="H9" s="59" t="s">
        <v>134</v>
      </c>
      <c r="I9" s="60"/>
      <c r="J9" s="58" t="s">
        <v>23</v>
      </c>
      <c r="K9" s="659"/>
    </row>
    <row r="10" spans="1:12" s="17" customFormat="1" ht="150.75" customHeight="1" thickBot="1" x14ac:dyDescent="0.3">
      <c r="A10" s="61" t="s">
        <v>24</v>
      </c>
      <c r="B10" s="62" t="s">
        <v>934</v>
      </c>
      <c r="C10" s="63" t="s">
        <v>935</v>
      </c>
      <c r="D10" s="64" t="s">
        <v>936</v>
      </c>
      <c r="E10" s="65" t="s">
        <v>603</v>
      </c>
      <c r="F10" s="65" t="s">
        <v>2672</v>
      </c>
      <c r="G10" s="433" t="s">
        <v>138</v>
      </c>
      <c r="H10" s="66">
        <v>3.5</v>
      </c>
      <c r="I10" s="66">
        <v>3.5</v>
      </c>
      <c r="J10" s="433" t="s">
        <v>937</v>
      </c>
      <c r="K10" s="67" t="s">
        <v>938</v>
      </c>
    </row>
    <row r="11" spans="1:12" s="17" customFormat="1" ht="101.25" customHeight="1" thickBot="1" x14ac:dyDescent="0.3">
      <c r="A11" s="61" t="s">
        <v>34</v>
      </c>
      <c r="B11" s="62" t="s">
        <v>939</v>
      </c>
      <c r="C11" s="63" t="s">
        <v>940</v>
      </c>
      <c r="D11" s="64" t="s">
        <v>941</v>
      </c>
      <c r="E11" s="65" t="s">
        <v>28</v>
      </c>
      <c r="F11" s="65" t="s">
        <v>2672</v>
      </c>
      <c r="G11" s="433" t="s">
        <v>29</v>
      </c>
      <c r="H11" s="72">
        <v>249</v>
      </c>
      <c r="I11" s="509">
        <v>7698</v>
      </c>
      <c r="J11" s="653" t="s">
        <v>942</v>
      </c>
      <c r="K11" s="432" t="s">
        <v>943</v>
      </c>
    </row>
    <row r="12" spans="1:12" s="17" customFormat="1" ht="100.5" customHeight="1" thickBot="1" x14ac:dyDescent="0.3">
      <c r="A12" s="652" t="s">
        <v>41</v>
      </c>
      <c r="B12" s="63" t="s">
        <v>944</v>
      </c>
      <c r="C12" s="63" t="s">
        <v>945</v>
      </c>
      <c r="D12" s="64" t="s">
        <v>946</v>
      </c>
      <c r="E12" s="65" t="s">
        <v>28</v>
      </c>
      <c r="F12" s="65" t="s">
        <v>1396</v>
      </c>
      <c r="G12" s="433" t="s">
        <v>29</v>
      </c>
      <c r="H12" s="68" t="s">
        <v>947</v>
      </c>
      <c r="I12" s="69" t="s">
        <v>948</v>
      </c>
      <c r="J12" s="653"/>
      <c r="K12" s="650" t="s">
        <v>1168</v>
      </c>
    </row>
    <row r="13" spans="1:12" s="17" customFormat="1" ht="105" customHeight="1" thickBot="1" x14ac:dyDescent="0.3">
      <c r="A13" s="652"/>
      <c r="B13" s="63" t="s">
        <v>950</v>
      </c>
      <c r="C13" s="63" t="s">
        <v>951</v>
      </c>
      <c r="D13" s="63" t="s">
        <v>952</v>
      </c>
      <c r="E13" s="65" t="s">
        <v>28</v>
      </c>
      <c r="F13" s="65" t="s">
        <v>1396</v>
      </c>
      <c r="G13" s="433" t="s">
        <v>29</v>
      </c>
      <c r="H13" s="68" t="s">
        <v>953</v>
      </c>
      <c r="I13" s="70" t="s">
        <v>954</v>
      </c>
      <c r="J13" s="653"/>
      <c r="K13" s="650"/>
    </row>
    <row r="14" spans="1:12" s="17" customFormat="1" ht="111" customHeight="1" thickBot="1" x14ac:dyDescent="0.3">
      <c r="A14" s="652" t="s">
        <v>41</v>
      </c>
      <c r="B14" s="63" t="s">
        <v>955</v>
      </c>
      <c r="C14" s="63" t="s">
        <v>956</v>
      </c>
      <c r="D14" s="64" t="s">
        <v>957</v>
      </c>
      <c r="E14" s="65" t="s">
        <v>28</v>
      </c>
      <c r="F14" s="65" t="s">
        <v>1396</v>
      </c>
      <c r="G14" s="433" t="s">
        <v>29</v>
      </c>
      <c r="H14" s="68" t="s">
        <v>958</v>
      </c>
      <c r="I14" s="70" t="s">
        <v>959</v>
      </c>
      <c r="J14" s="653" t="s">
        <v>942</v>
      </c>
      <c r="K14" s="62" t="s">
        <v>949</v>
      </c>
    </row>
    <row r="15" spans="1:12" s="17" customFormat="1" ht="111" customHeight="1" thickBot="1" x14ac:dyDescent="0.3">
      <c r="A15" s="652"/>
      <c r="B15" s="62" t="s">
        <v>960</v>
      </c>
      <c r="C15" s="64" t="s">
        <v>961</v>
      </c>
      <c r="D15" s="64" t="s">
        <v>962</v>
      </c>
      <c r="E15" s="65" t="s">
        <v>28</v>
      </c>
      <c r="F15" s="65" t="s">
        <v>1396</v>
      </c>
      <c r="G15" s="71" t="s">
        <v>63</v>
      </c>
      <c r="H15" s="72" t="s">
        <v>963</v>
      </c>
      <c r="I15" s="510" t="s">
        <v>964</v>
      </c>
      <c r="J15" s="653"/>
      <c r="K15" s="62" t="s">
        <v>965</v>
      </c>
    </row>
    <row r="16" spans="1:12" s="17" customFormat="1" ht="90" customHeight="1" thickBot="1" x14ac:dyDescent="0.3">
      <c r="A16" s="652" t="s">
        <v>966</v>
      </c>
      <c r="B16" s="63" t="s">
        <v>967</v>
      </c>
      <c r="C16" s="63" t="s">
        <v>968</v>
      </c>
      <c r="D16" s="63" t="s">
        <v>969</v>
      </c>
      <c r="E16" s="65" t="s">
        <v>28</v>
      </c>
      <c r="F16" s="65" t="s">
        <v>1396</v>
      </c>
      <c r="G16" s="71" t="s">
        <v>63</v>
      </c>
      <c r="H16" s="68" t="s">
        <v>970</v>
      </c>
      <c r="I16" s="69" t="s">
        <v>971</v>
      </c>
      <c r="J16" s="653"/>
      <c r="K16" s="657" t="s">
        <v>972</v>
      </c>
      <c r="L16"/>
    </row>
    <row r="17" spans="1:12" s="17" customFormat="1" ht="102" customHeight="1" thickBot="1" x14ac:dyDescent="0.3">
      <c r="A17" s="652"/>
      <c r="B17" s="63" t="s">
        <v>973</v>
      </c>
      <c r="C17" s="63" t="s">
        <v>974</v>
      </c>
      <c r="D17" s="63" t="s">
        <v>975</v>
      </c>
      <c r="E17" s="65" t="s">
        <v>28</v>
      </c>
      <c r="F17" s="65" t="s">
        <v>1396</v>
      </c>
      <c r="G17" s="71" t="s">
        <v>29</v>
      </c>
      <c r="H17" s="68" t="s">
        <v>976</v>
      </c>
      <c r="I17" s="70" t="s">
        <v>977</v>
      </c>
      <c r="J17" s="653"/>
      <c r="K17" s="657"/>
      <c r="L17" s="50"/>
    </row>
    <row r="18" spans="1:12" s="17" customFormat="1" ht="104.25" customHeight="1" thickBot="1" x14ac:dyDescent="0.3">
      <c r="A18" s="652"/>
      <c r="B18" s="63" t="s">
        <v>978</v>
      </c>
      <c r="C18" s="63" t="s">
        <v>979</v>
      </c>
      <c r="D18" s="63" t="s">
        <v>980</v>
      </c>
      <c r="E18" s="65" t="s">
        <v>28</v>
      </c>
      <c r="F18" s="65" t="s">
        <v>1396</v>
      </c>
      <c r="G18" s="71" t="s">
        <v>63</v>
      </c>
      <c r="H18" s="68" t="s">
        <v>981</v>
      </c>
      <c r="I18" s="70" t="s">
        <v>982</v>
      </c>
      <c r="J18" s="653"/>
      <c r="K18" s="657"/>
    </row>
    <row r="19" spans="1:12" s="17" customFormat="1" ht="88.5" customHeight="1" thickBot="1" x14ac:dyDescent="0.3">
      <c r="A19" s="652"/>
      <c r="B19" s="63" t="s">
        <v>983</v>
      </c>
      <c r="C19" s="64" t="s">
        <v>984</v>
      </c>
      <c r="D19" s="64" t="s">
        <v>985</v>
      </c>
      <c r="E19" s="65" t="s">
        <v>28</v>
      </c>
      <c r="F19" s="65" t="s">
        <v>1522</v>
      </c>
      <c r="G19" s="71" t="s">
        <v>63</v>
      </c>
      <c r="H19" s="511" t="s">
        <v>986</v>
      </c>
      <c r="I19" s="68" t="s">
        <v>987</v>
      </c>
      <c r="J19" s="653"/>
      <c r="K19" s="657"/>
    </row>
    <row r="20" spans="1:12" s="17" customFormat="1" ht="88.5" customHeight="1" thickBot="1" x14ac:dyDescent="0.3">
      <c r="A20" s="652" t="s">
        <v>966</v>
      </c>
      <c r="B20" s="63" t="s">
        <v>988</v>
      </c>
      <c r="C20" s="64" t="s">
        <v>989</v>
      </c>
      <c r="D20" s="64" t="s">
        <v>990</v>
      </c>
      <c r="E20" s="65" t="s">
        <v>28</v>
      </c>
      <c r="F20" s="65" t="s">
        <v>1396</v>
      </c>
      <c r="G20" s="71" t="s">
        <v>63</v>
      </c>
      <c r="H20" s="72" t="s">
        <v>958</v>
      </c>
      <c r="I20" s="73" t="s">
        <v>991</v>
      </c>
      <c r="J20" s="653" t="s">
        <v>942</v>
      </c>
      <c r="K20" s="654" t="s">
        <v>972</v>
      </c>
    </row>
    <row r="21" spans="1:12" s="17" customFormat="1" ht="88.5" customHeight="1" thickBot="1" x14ac:dyDescent="0.3">
      <c r="A21" s="652"/>
      <c r="B21" s="63" t="s">
        <v>992</v>
      </c>
      <c r="C21" s="64" t="s">
        <v>993</v>
      </c>
      <c r="D21" s="64" t="s">
        <v>994</v>
      </c>
      <c r="E21" s="65" t="s">
        <v>28</v>
      </c>
      <c r="F21" s="65" t="s">
        <v>1396</v>
      </c>
      <c r="G21" s="71" t="s">
        <v>63</v>
      </c>
      <c r="H21" s="72" t="s">
        <v>958</v>
      </c>
      <c r="I21" s="73" t="s">
        <v>995</v>
      </c>
      <c r="J21" s="653"/>
      <c r="K21" s="654"/>
    </row>
    <row r="22" spans="1:12" s="17" customFormat="1" ht="88.5" customHeight="1" thickBot="1" x14ac:dyDescent="0.3">
      <c r="A22" s="652"/>
      <c r="B22" s="63" t="s">
        <v>996</v>
      </c>
      <c r="C22" s="64" t="s">
        <v>997</v>
      </c>
      <c r="D22" s="64" t="s">
        <v>998</v>
      </c>
      <c r="E22" s="65" t="s">
        <v>28</v>
      </c>
      <c r="F22" s="65" t="s">
        <v>1396</v>
      </c>
      <c r="G22" s="71" t="s">
        <v>63</v>
      </c>
      <c r="H22" s="72" t="s">
        <v>958</v>
      </c>
      <c r="I22" s="73" t="s">
        <v>991</v>
      </c>
      <c r="J22" s="653"/>
      <c r="K22" s="654"/>
    </row>
    <row r="23" spans="1:12" s="17" customFormat="1" ht="61.5" customHeight="1" thickBot="1" x14ac:dyDescent="0.3">
      <c r="A23" s="652"/>
      <c r="B23" s="63" t="s">
        <v>999</v>
      </c>
      <c r="C23" s="64" t="s">
        <v>1000</v>
      </c>
      <c r="D23" s="64" t="s">
        <v>1001</v>
      </c>
      <c r="E23" s="65" t="s">
        <v>28</v>
      </c>
      <c r="F23" s="65" t="s">
        <v>1396</v>
      </c>
      <c r="G23" s="71" t="s">
        <v>63</v>
      </c>
      <c r="H23" s="72" t="s">
        <v>958</v>
      </c>
      <c r="I23" s="73" t="s">
        <v>991</v>
      </c>
      <c r="J23" s="653"/>
      <c r="K23" s="654"/>
    </row>
    <row r="24" spans="1:12" s="17" customFormat="1" ht="76.5" customHeight="1" thickBot="1" x14ac:dyDescent="0.3">
      <c r="A24" s="652"/>
      <c r="B24" s="63" t="s">
        <v>1002</v>
      </c>
      <c r="C24" s="64" t="s">
        <v>1003</v>
      </c>
      <c r="D24" s="64" t="s">
        <v>1004</v>
      </c>
      <c r="E24" s="65" t="s">
        <v>28</v>
      </c>
      <c r="F24" s="65" t="s">
        <v>1396</v>
      </c>
      <c r="G24" s="71" t="s">
        <v>63</v>
      </c>
      <c r="H24" s="72" t="s">
        <v>963</v>
      </c>
      <c r="I24" s="70" t="s">
        <v>1005</v>
      </c>
      <c r="J24" s="653" t="s">
        <v>1006</v>
      </c>
      <c r="K24" s="650" t="s">
        <v>965</v>
      </c>
    </row>
    <row r="25" spans="1:12" s="17" customFormat="1" ht="57.75" thickBot="1" x14ac:dyDescent="0.3">
      <c r="A25" s="652"/>
      <c r="B25" s="63" t="s">
        <v>1007</v>
      </c>
      <c r="C25" s="64" t="s">
        <v>1008</v>
      </c>
      <c r="D25" s="64" t="s">
        <v>1009</v>
      </c>
      <c r="E25" s="65" t="s">
        <v>28</v>
      </c>
      <c r="F25" s="65" t="s">
        <v>2672</v>
      </c>
      <c r="G25" s="71" t="s">
        <v>63</v>
      </c>
      <c r="H25" s="72" t="s">
        <v>963</v>
      </c>
      <c r="I25" s="70" t="s">
        <v>1005</v>
      </c>
      <c r="J25" s="653"/>
      <c r="K25" s="650"/>
    </row>
    <row r="26" spans="1:12" s="17" customFormat="1" ht="86.25" thickBot="1" x14ac:dyDescent="0.3">
      <c r="A26" s="652"/>
      <c r="B26" s="63" t="s">
        <v>1010</v>
      </c>
      <c r="C26" s="64" t="s">
        <v>1011</v>
      </c>
      <c r="D26" s="64" t="s">
        <v>1012</v>
      </c>
      <c r="E26" s="65" t="s">
        <v>28</v>
      </c>
      <c r="F26" s="65" t="s">
        <v>1396</v>
      </c>
      <c r="G26" s="71" t="s">
        <v>63</v>
      </c>
      <c r="H26" s="72" t="s">
        <v>963</v>
      </c>
      <c r="I26" s="70" t="s">
        <v>1005</v>
      </c>
      <c r="J26" s="653"/>
      <c r="K26" s="62" t="s">
        <v>1013</v>
      </c>
    </row>
    <row r="27" spans="1:12" ht="15" x14ac:dyDescent="0.25">
      <c r="A27" s="655"/>
      <c r="B27" s="655"/>
      <c r="C27" s="655"/>
      <c r="D27" s="655"/>
      <c r="E27" s="655"/>
      <c r="F27" s="655"/>
      <c r="G27" s="655"/>
      <c r="H27" s="655"/>
      <c r="I27" s="51"/>
      <c r="J27" s="52"/>
      <c r="K27" s="52"/>
    </row>
    <row r="28" spans="1:12" ht="15" x14ac:dyDescent="0.25">
      <c r="A28" s="656" t="s">
        <v>1014</v>
      </c>
      <c r="B28" s="656"/>
      <c r="C28" s="656"/>
      <c r="D28" s="656"/>
      <c r="E28" s="656"/>
      <c r="F28" s="656"/>
      <c r="G28" s="656"/>
      <c r="H28" s="656"/>
      <c r="I28" s="53"/>
      <c r="J28" s="52"/>
      <c r="K28" s="52"/>
    </row>
    <row r="29" spans="1:12" ht="15" x14ac:dyDescent="0.25">
      <c r="A29" s="651" t="s">
        <v>1015</v>
      </c>
      <c r="B29" s="651"/>
      <c r="C29" s="651"/>
      <c r="D29" s="651"/>
      <c r="E29" s="651"/>
      <c r="F29" s="651"/>
      <c r="G29" s="651"/>
      <c r="H29" s="651"/>
      <c r="I29" s="651"/>
      <c r="J29" s="52"/>
      <c r="K29" s="52"/>
    </row>
    <row r="31" spans="1:12" x14ac:dyDescent="0.25">
      <c r="A31" s="43" t="s">
        <v>1016</v>
      </c>
    </row>
  </sheetData>
  <mergeCells count="29">
    <mergeCell ref="A8:A9"/>
    <mergeCell ref="C8:G8"/>
    <mergeCell ref="K8:K9"/>
    <mergeCell ref="A1:B1"/>
    <mergeCell ref="C1:K1"/>
    <mergeCell ref="A2:B2"/>
    <mergeCell ref="C2:K2"/>
    <mergeCell ref="A3:B3"/>
    <mergeCell ref="C3:K3"/>
    <mergeCell ref="A4:B4"/>
    <mergeCell ref="C4:K4"/>
    <mergeCell ref="A5:B5"/>
    <mergeCell ref="C5:K5"/>
    <mergeCell ref="A7:K7"/>
    <mergeCell ref="J11:J13"/>
    <mergeCell ref="A12:A13"/>
    <mergeCell ref="K12:K13"/>
    <mergeCell ref="A14:A15"/>
    <mergeCell ref="J14:J19"/>
    <mergeCell ref="A16:A19"/>
    <mergeCell ref="K16:K19"/>
    <mergeCell ref="A29:I29"/>
    <mergeCell ref="A20:A26"/>
    <mergeCell ref="J20:J23"/>
    <mergeCell ref="K20:K23"/>
    <mergeCell ref="J24:J26"/>
    <mergeCell ref="K24:K25"/>
    <mergeCell ref="A27:H27"/>
    <mergeCell ref="A28:H28"/>
  </mergeCells>
  <pageMargins left="0.31496062992125984" right="0.31496062992125984" top="1.1811023622047245" bottom="0.74803149606299213" header="0.23622047244094491" footer="0.31496062992125984"/>
  <pageSetup scale="70" orientation="landscape" r:id="rId1"/>
  <headerFooter>
    <oddHeader>&amp;L&amp;G&amp;C&amp;"-,Negrita"&amp;14Matriz de Indicadores para Resultados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51</vt:i4>
      </vt:variant>
    </vt:vector>
  </HeadingPairs>
  <TitlesOfParts>
    <vt:vector size="82" baseType="lpstr">
      <vt:lpstr>E404E08</vt:lpstr>
      <vt:lpstr>E411E40</vt:lpstr>
      <vt:lpstr>E411E41</vt:lpstr>
      <vt:lpstr>E403K06</vt:lpstr>
      <vt:lpstr>E306F11</vt:lpstr>
      <vt:lpstr>E202K05</vt:lpstr>
      <vt:lpstr>E204K08</vt:lpstr>
      <vt:lpstr>E416E32</vt:lpstr>
      <vt:lpstr>E210K15</vt:lpstr>
      <vt:lpstr>E208E12 </vt:lpstr>
      <vt:lpstr>E404E12</vt:lpstr>
      <vt:lpstr>E404E10</vt:lpstr>
      <vt:lpstr>E405E14</vt:lpstr>
      <vt:lpstr>E108E17 </vt:lpstr>
      <vt:lpstr>E209E14</vt:lpstr>
      <vt:lpstr>E404E11</vt:lpstr>
      <vt:lpstr>E408E20</vt:lpstr>
      <vt:lpstr>E603E03</vt:lpstr>
      <vt:lpstr>E404U07</vt:lpstr>
      <vt:lpstr>E418E34</vt:lpstr>
      <vt:lpstr>E110E20</vt:lpstr>
      <vt:lpstr>E407E17 </vt:lpstr>
      <vt:lpstr>E103E06</vt:lpstr>
      <vt:lpstr>E101E01</vt:lpstr>
      <vt:lpstr>E406E15</vt:lpstr>
      <vt:lpstr>E202E09</vt:lpstr>
      <vt:lpstr>E413E28</vt:lpstr>
      <vt:lpstr>E404E13</vt:lpstr>
      <vt:lpstr>E401E01</vt:lpstr>
      <vt:lpstr>E110E21</vt:lpstr>
      <vt:lpstr>E110E22</vt:lpstr>
      <vt:lpstr>E101E01!Área_de_impresión</vt:lpstr>
      <vt:lpstr>E103E06!Área_de_impresión</vt:lpstr>
      <vt:lpstr>'E108E17 '!Área_de_impresión</vt:lpstr>
      <vt:lpstr>E110E20!Área_de_impresión</vt:lpstr>
      <vt:lpstr>E202E09!Área_de_impresión</vt:lpstr>
      <vt:lpstr>E204K08!Área_de_impresión</vt:lpstr>
      <vt:lpstr>'E208E12 '!Área_de_impresión</vt:lpstr>
      <vt:lpstr>E209E14!Área_de_impresión</vt:lpstr>
      <vt:lpstr>E404E08!Área_de_impresión</vt:lpstr>
      <vt:lpstr>E404E10!Área_de_impresión</vt:lpstr>
      <vt:lpstr>E404E11!Área_de_impresión</vt:lpstr>
      <vt:lpstr>E404E12!Área_de_impresión</vt:lpstr>
      <vt:lpstr>E404U07!Área_de_impresión</vt:lpstr>
      <vt:lpstr>E405E14!Área_de_impresión</vt:lpstr>
      <vt:lpstr>'E407E17 '!Área_de_impresión</vt:lpstr>
      <vt:lpstr>E408E20!Área_de_impresión</vt:lpstr>
      <vt:lpstr>E411E40!Área_de_impresión</vt:lpstr>
      <vt:lpstr>E411E41!Área_de_impresión</vt:lpstr>
      <vt:lpstr>E413E28!Área_de_impresión</vt:lpstr>
      <vt:lpstr>E418E34!Área_de_impresión</vt:lpstr>
      <vt:lpstr>E603E03!Área_de_impresión</vt:lpstr>
      <vt:lpstr>E101E01!Títulos_a_imprimir</vt:lpstr>
      <vt:lpstr>E103E06!Títulos_a_imprimir</vt:lpstr>
      <vt:lpstr>'E108E17 '!Títulos_a_imprimir</vt:lpstr>
      <vt:lpstr>E110E20!Títulos_a_imprimir</vt:lpstr>
      <vt:lpstr>E110E21!Títulos_a_imprimir</vt:lpstr>
      <vt:lpstr>E110E22!Títulos_a_imprimir</vt:lpstr>
      <vt:lpstr>E202E09!Títulos_a_imprimir</vt:lpstr>
      <vt:lpstr>E202K05!Títulos_a_imprimir</vt:lpstr>
      <vt:lpstr>E204K08!Títulos_a_imprimir</vt:lpstr>
      <vt:lpstr>'E208E12 '!Títulos_a_imprimir</vt:lpstr>
      <vt:lpstr>E209E14!Títulos_a_imprimir</vt:lpstr>
      <vt:lpstr>E210K15!Títulos_a_imprimir</vt:lpstr>
      <vt:lpstr>E306F11!Títulos_a_imprimir</vt:lpstr>
      <vt:lpstr>E401E01!Títulos_a_imprimir</vt:lpstr>
      <vt:lpstr>E403K06!Títulos_a_imprimir</vt:lpstr>
      <vt:lpstr>E404E08!Títulos_a_imprimir</vt:lpstr>
      <vt:lpstr>E404E10!Títulos_a_imprimir</vt:lpstr>
      <vt:lpstr>E404E11!Títulos_a_imprimir</vt:lpstr>
      <vt:lpstr>E404E12!Títulos_a_imprimir</vt:lpstr>
      <vt:lpstr>E404E13!Títulos_a_imprimir</vt:lpstr>
      <vt:lpstr>E404U07!Títulos_a_imprimir</vt:lpstr>
      <vt:lpstr>E405E14!Títulos_a_imprimir</vt:lpstr>
      <vt:lpstr>E406E15!Títulos_a_imprimir</vt:lpstr>
      <vt:lpstr>'E407E17 '!Títulos_a_imprimir</vt:lpstr>
      <vt:lpstr>E408E20!Títulos_a_imprimir</vt:lpstr>
      <vt:lpstr>E411E40!Títulos_a_imprimir</vt:lpstr>
      <vt:lpstr>E413E28!Títulos_a_imprimir</vt:lpstr>
      <vt:lpstr>E416E32!Títulos_a_imprimir</vt:lpstr>
      <vt:lpstr>E418E34!Títulos_a_imprimir</vt:lpstr>
      <vt:lpstr>E603E03!Títulos_a_imprimir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USUARIO</cp:lastModifiedBy>
  <cp:lastPrinted>2017-11-23T02:42:24Z</cp:lastPrinted>
  <dcterms:created xsi:type="dcterms:W3CDTF">2017-01-27T22:17:12Z</dcterms:created>
  <dcterms:modified xsi:type="dcterms:W3CDTF">2017-11-23T16:57:42Z</dcterms:modified>
</cp:coreProperties>
</file>