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NOVIEMBRE Y 2DO. AJUSTE 2017" sheetId="1" r:id="rId1"/>
  </sheets>
  <externalReferences>
    <externalReference r:id="rId2"/>
    <externalReference r:id="rId3"/>
  </externalReferences>
  <definedNames>
    <definedName name="A">#REF!</definedName>
    <definedName name="aaaa">#REF!</definedName>
    <definedName name="ANALITICO">#N/A</definedName>
    <definedName name="_xlnm.Print_Area" localSheetId="0">'NOVIEMBRE Y 2DO. AJUSTE 2017'!$A$1:$K$254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C8" i="1"/>
  <c r="D8" i="1"/>
  <c r="E8" i="1"/>
  <c r="F8" i="1"/>
  <c r="B8" i="1"/>
  <c r="J250" i="1"/>
  <c r="J79" i="1" s="1"/>
  <c r="I250" i="1"/>
  <c r="I79" i="1" s="1"/>
  <c r="H250" i="1"/>
  <c r="H79" i="1" s="1"/>
  <c r="G250" i="1"/>
  <c r="G79" i="1" s="1"/>
  <c r="J249" i="1"/>
  <c r="J78" i="1" s="1"/>
  <c r="I249" i="1"/>
  <c r="I78" i="1" s="1"/>
  <c r="H249" i="1"/>
  <c r="H78" i="1" s="1"/>
  <c r="G249" i="1"/>
  <c r="G78" i="1" s="1"/>
  <c r="J248" i="1"/>
  <c r="J77" i="1" s="1"/>
  <c r="I248" i="1"/>
  <c r="I77" i="1" s="1"/>
  <c r="H248" i="1"/>
  <c r="H77" i="1" s="1"/>
  <c r="G248" i="1"/>
  <c r="G77" i="1" s="1"/>
  <c r="J247" i="1"/>
  <c r="J76" i="1" s="1"/>
  <c r="I247" i="1"/>
  <c r="I76" i="1" s="1"/>
  <c r="H247" i="1"/>
  <c r="H76" i="1" s="1"/>
  <c r="G247" i="1"/>
  <c r="G76" i="1" s="1"/>
  <c r="J246" i="1"/>
  <c r="J75" i="1" s="1"/>
  <c r="I246" i="1"/>
  <c r="I75" i="1" s="1"/>
  <c r="H246" i="1"/>
  <c r="H75" i="1" s="1"/>
  <c r="G246" i="1"/>
  <c r="G75" i="1" s="1"/>
  <c r="J245" i="1"/>
  <c r="J74" i="1" s="1"/>
  <c r="I245" i="1"/>
  <c r="I74" i="1" s="1"/>
  <c r="H245" i="1"/>
  <c r="H74" i="1" s="1"/>
  <c r="G245" i="1"/>
  <c r="G74" i="1" s="1"/>
  <c r="J244" i="1"/>
  <c r="J73" i="1" s="1"/>
  <c r="I244" i="1"/>
  <c r="I73" i="1" s="1"/>
  <c r="H244" i="1"/>
  <c r="H73" i="1" s="1"/>
  <c r="G244" i="1"/>
  <c r="G73" i="1" s="1"/>
  <c r="J243" i="1"/>
  <c r="J72" i="1" s="1"/>
  <c r="I243" i="1"/>
  <c r="I72" i="1" s="1"/>
  <c r="H243" i="1"/>
  <c r="H72" i="1" s="1"/>
  <c r="G243" i="1"/>
  <c r="G72" i="1" s="1"/>
  <c r="J242" i="1"/>
  <c r="J71" i="1" s="1"/>
  <c r="I242" i="1"/>
  <c r="I71" i="1" s="1"/>
  <c r="H242" i="1"/>
  <c r="H71" i="1" s="1"/>
  <c r="G242" i="1"/>
  <c r="G71" i="1" s="1"/>
  <c r="J241" i="1"/>
  <c r="J70" i="1" s="1"/>
  <c r="I241" i="1"/>
  <c r="I70" i="1" s="1"/>
  <c r="H241" i="1"/>
  <c r="H70" i="1" s="1"/>
  <c r="G241" i="1"/>
  <c r="G70" i="1" s="1"/>
  <c r="J240" i="1"/>
  <c r="J69" i="1" s="1"/>
  <c r="I240" i="1"/>
  <c r="I69" i="1" s="1"/>
  <c r="H240" i="1"/>
  <c r="H69" i="1" s="1"/>
  <c r="G240" i="1"/>
  <c r="G69" i="1" s="1"/>
  <c r="J239" i="1"/>
  <c r="J68" i="1" s="1"/>
  <c r="I239" i="1"/>
  <c r="I68" i="1" s="1"/>
  <c r="H239" i="1"/>
  <c r="H68" i="1" s="1"/>
  <c r="G239" i="1"/>
  <c r="G68" i="1" s="1"/>
  <c r="J238" i="1"/>
  <c r="J67" i="1" s="1"/>
  <c r="I238" i="1"/>
  <c r="I67" i="1" s="1"/>
  <c r="H238" i="1"/>
  <c r="H67" i="1" s="1"/>
  <c r="G238" i="1"/>
  <c r="G67" i="1" s="1"/>
  <c r="J237" i="1"/>
  <c r="J66" i="1" s="1"/>
  <c r="I237" i="1"/>
  <c r="I66" i="1" s="1"/>
  <c r="H237" i="1"/>
  <c r="H66" i="1" s="1"/>
  <c r="G237" i="1"/>
  <c r="G66" i="1" s="1"/>
  <c r="J236" i="1"/>
  <c r="J65" i="1" s="1"/>
  <c r="I236" i="1"/>
  <c r="I65" i="1" s="1"/>
  <c r="H236" i="1"/>
  <c r="H65" i="1" s="1"/>
  <c r="G236" i="1"/>
  <c r="G65" i="1" s="1"/>
  <c r="J235" i="1"/>
  <c r="J64" i="1" s="1"/>
  <c r="I235" i="1"/>
  <c r="I64" i="1" s="1"/>
  <c r="H235" i="1"/>
  <c r="H64" i="1" s="1"/>
  <c r="G235" i="1"/>
  <c r="G64" i="1" s="1"/>
  <c r="J234" i="1"/>
  <c r="J63" i="1" s="1"/>
  <c r="I234" i="1"/>
  <c r="I63" i="1" s="1"/>
  <c r="H234" i="1"/>
  <c r="H63" i="1" s="1"/>
  <c r="G234" i="1"/>
  <c r="G63" i="1" s="1"/>
  <c r="J233" i="1"/>
  <c r="J62" i="1" s="1"/>
  <c r="I233" i="1"/>
  <c r="I62" i="1" s="1"/>
  <c r="H233" i="1"/>
  <c r="H62" i="1" s="1"/>
  <c r="G233" i="1"/>
  <c r="G62" i="1" s="1"/>
  <c r="J232" i="1"/>
  <c r="J61" i="1" s="1"/>
  <c r="I232" i="1"/>
  <c r="I61" i="1" s="1"/>
  <c r="H232" i="1"/>
  <c r="H61" i="1" s="1"/>
  <c r="G232" i="1"/>
  <c r="G61" i="1" s="1"/>
  <c r="J231" i="1"/>
  <c r="J60" i="1" s="1"/>
  <c r="I231" i="1"/>
  <c r="I60" i="1" s="1"/>
  <c r="H231" i="1"/>
  <c r="H60" i="1" s="1"/>
  <c r="G231" i="1"/>
  <c r="G60" i="1" s="1"/>
  <c r="J230" i="1"/>
  <c r="J59" i="1" s="1"/>
  <c r="I230" i="1"/>
  <c r="I59" i="1" s="1"/>
  <c r="H230" i="1"/>
  <c r="H59" i="1" s="1"/>
  <c r="G230" i="1"/>
  <c r="G59" i="1" s="1"/>
  <c r="J229" i="1"/>
  <c r="J58" i="1" s="1"/>
  <c r="I229" i="1"/>
  <c r="I58" i="1" s="1"/>
  <c r="H229" i="1"/>
  <c r="H58" i="1" s="1"/>
  <c r="G229" i="1"/>
  <c r="G58" i="1" s="1"/>
  <c r="J228" i="1"/>
  <c r="J57" i="1" s="1"/>
  <c r="I228" i="1"/>
  <c r="I57" i="1" s="1"/>
  <c r="H228" i="1"/>
  <c r="H57" i="1" s="1"/>
  <c r="G228" i="1"/>
  <c r="G57" i="1" s="1"/>
  <c r="J227" i="1"/>
  <c r="J56" i="1" s="1"/>
  <c r="I227" i="1"/>
  <c r="I56" i="1" s="1"/>
  <c r="H227" i="1"/>
  <c r="H56" i="1" s="1"/>
  <c r="G227" i="1"/>
  <c r="G56" i="1" s="1"/>
  <c r="J226" i="1"/>
  <c r="J55" i="1" s="1"/>
  <c r="I226" i="1"/>
  <c r="I55" i="1" s="1"/>
  <c r="H226" i="1"/>
  <c r="H55" i="1" s="1"/>
  <c r="G226" i="1"/>
  <c r="G55" i="1" s="1"/>
  <c r="J225" i="1"/>
  <c r="J54" i="1" s="1"/>
  <c r="I225" i="1"/>
  <c r="I54" i="1" s="1"/>
  <c r="H225" i="1"/>
  <c r="H54" i="1" s="1"/>
  <c r="G225" i="1"/>
  <c r="G54" i="1" s="1"/>
  <c r="J224" i="1"/>
  <c r="J53" i="1" s="1"/>
  <c r="I224" i="1"/>
  <c r="I53" i="1" s="1"/>
  <c r="H224" i="1"/>
  <c r="H53" i="1" s="1"/>
  <c r="G224" i="1"/>
  <c r="G53" i="1" s="1"/>
  <c r="J223" i="1"/>
  <c r="J52" i="1" s="1"/>
  <c r="I223" i="1"/>
  <c r="I52" i="1" s="1"/>
  <c r="H223" i="1"/>
  <c r="H52" i="1" s="1"/>
  <c r="G223" i="1"/>
  <c r="G52" i="1" s="1"/>
  <c r="J222" i="1"/>
  <c r="J51" i="1" s="1"/>
  <c r="I222" i="1"/>
  <c r="I51" i="1" s="1"/>
  <c r="H222" i="1"/>
  <c r="H51" i="1" s="1"/>
  <c r="G222" i="1"/>
  <c r="G51" i="1" s="1"/>
  <c r="J221" i="1"/>
  <c r="J50" i="1" s="1"/>
  <c r="I221" i="1"/>
  <c r="I50" i="1" s="1"/>
  <c r="H221" i="1"/>
  <c r="H50" i="1" s="1"/>
  <c r="G221" i="1"/>
  <c r="G50" i="1" s="1"/>
  <c r="J220" i="1"/>
  <c r="J49" i="1" s="1"/>
  <c r="I220" i="1"/>
  <c r="I49" i="1" s="1"/>
  <c r="H220" i="1"/>
  <c r="H49" i="1" s="1"/>
  <c r="G220" i="1"/>
  <c r="G49" i="1" s="1"/>
  <c r="J219" i="1"/>
  <c r="J48" i="1" s="1"/>
  <c r="I219" i="1"/>
  <c r="I48" i="1" s="1"/>
  <c r="H219" i="1"/>
  <c r="H48" i="1" s="1"/>
  <c r="G219" i="1"/>
  <c r="G48" i="1" s="1"/>
  <c r="J218" i="1"/>
  <c r="J47" i="1" s="1"/>
  <c r="I218" i="1"/>
  <c r="I47" i="1" s="1"/>
  <c r="H218" i="1"/>
  <c r="H47" i="1" s="1"/>
  <c r="G218" i="1"/>
  <c r="G47" i="1" s="1"/>
  <c r="J217" i="1"/>
  <c r="J46" i="1" s="1"/>
  <c r="I217" i="1"/>
  <c r="I46" i="1" s="1"/>
  <c r="H217" i="1"/>
  <c r="H46" i="1" s="1"/>
  <c r="G217" i="1"/>
  <c r="G46" i="1" s="1"/>
  <c r="J216" i="1"/>
  <c r="J45" i="1" s="1"/>
  <c r="I216" i="1"/>
  <c r="I45" i="1" s="1"/>
  <c r="H216" i="1"/>
  <c r="H45" i="1" s="1"/>
  <c r="G216" i="1"/>
  <c r="G45" i="1" s="1"/>
  <c r="J215" i="1"/>
  <c r="J44" i="1" s="1"/>
  <c r="I215" i="1"/>
  <c r="I44" i="1" s="1"/>
  <c r="H215" i="1"/>
  <c r="H44" i="1" s="1"/>
  <c r="G215" i="1"/>
  <c r="G44" i="1" s="1"/>
  <c r="J214" i="1"/>
  <c r="J43" i="1" s="1"/>
  <c r="I214" i="1"/>
  <c r="I43" i="1" s="1"/>
  <c r="H214" i="1"/>
  <c r="H43" i="1" s="1"/>
  <c r="G214" i="1"/>
  <c r="G43" i="1" s="1"/>
  <c r="J213" i="1"/>
  <c r="J42" i="1" s="1"/>
  <c r="I213" i="1"/>
  <c r="I42" i="1" s="1"/>
  <c r="H213" i="1"/>
  <c r="H42" i="1" s="1"/>
  <c r="G213" i="1"/>
  <c r="G42" i="1" s="1"/>
  <c r="J212" i="1"/>
  <c r="J41" i="1" s="1"/>
  <c r="I212" i="1"/>
  <c r="I41" i="1" s="1"/>
  <c r="H212" i="1"/>
  <c r="H41" i="1" s="1"/>
  <c r="G212" i="1"/>
  <c r="G41" i="1" s="1"/>
  <c r="J211" i="1"/>
  <c r="J40" i="1" s="1"/>
  <c r="I211" i="1"/>
  <c r="I40" i="1" s="1"/>
  <c r="H211" i="1"/>
  <c r="H40" i="1" s="1"/>
  <c r="G211" i="1"/>
  <c r="G40" i="1" s="1"/>
  <c r="J210" i="1"/>
  <c r="J39" i="1" s="1"/>
  <c r="I210" i="1"/>
  <c r="I39" i="1" s="1"/>
  <c r="H210" i="1"/>
  <c r="H39" i="1" s="1"/>
  <c r="G210" i="1"/>
  <c r="G39" i="1" s="1"/>
  <c r="J209" i="1"/>
  <c r="J38" i="1" s="1"/>
  <c r="I209" i="1"/>
  <c r="I38" i="1" s="1"/>
  <c r="H209" i="1"/>
  <c r="H38" i="1" s="1"/>
  <c r="G209" i="1"/>
  <c r="G38" i="1" s="1"/>
  <c r="J208" i="1"/>
  <c r="J37" i="1" s="1"/>
  <c r="I208" i="1"/>
  <c r="I37" i="1" s="1"/>
  <c r="H208" i="1"/>
  <c r="H37" i="1" s="1"/>
  <c r="G208" i="1"/>
  <c r="G37" i="1" s="1"/>
  <c r="J207" i="1"/>
  <c r="J36" i="1" s="1"/>
  <c r="I207" i="1"/>
  <c r="I36" i="1" s="1"/>
  <c r="H207" i="1"/>
  <c r="H36" i="1" s="1"/>
  <c r="G207" i="1"/>
  <c r="G36" i="1" s="1"/>
  <c r="J206" i="1"/>
  <c r="J35" i="1" s="1"/>
  <c r="I206" i="1"/>
  <c r="I35" i="1" s="1"/>
  <c r="H206" i="1"/>
  <c r="H35" i="1" s="1"/>
  <c r="G206" i="1"/>
  <c r="G35" i="1" s="1"/>
  <c r="J205" i="1"/>
  <c r="J34" i="1" s="1"/>
  <c r="I205" i="1"/>
  <c r="I34" i="1" s="1"/>
  <c r="H205" i="1"/>
  <c r="H34" i="1" s="1"/>
  <c r="G205" i="1"/>
  <c r="G34" i="1" s="1"/>
  <c r="J204" i="1"/>
  <c r="J33" i="1" s="1"/>
  <c r="I204" i="1"/>
  <c r="I33" i="1" s="1"/>
  <c r="H204" i="1"/>
  <c r="H33" i="1" s="1"/>
  <c r="G204" i="1"/>
  <c r="G33" i="1" s="1"/>
  <c r="J203" i="1"/>
  <c r="J32" i="1" s="1"/>
  <c r="I203" i="1"/>
  <c r="I32" i="1" s="1"/>
  <c r="H203" i="1"/>
  <c r="H32" i="1" s="1"/>
  <c r="G203" i="1"/>
  <c r="G32" i="1" s="1"/>
  <c r="J202" i="1"/>
  <c r="J31" i="1" s="1"/>
  <c r="I202" i="1"/>
  <c r="I31" i="1" s="1"/>
  <c r="H202" i="1"/>
  <c r="H31" i="1" s="1"/>
  <c r="G202" i="1"/>
  <c r="G31" i="1" s="1"/>
  <c r="J201" i="1"/>
  <c r="J30" i="1" s="1"/>
  <c r="I201" i="1"/>
  <c r="I30" i="1" s="1"/>
  <c r="H201" i="1"/>
  <c r="H30" i="1" s="1"/>
  <c r="G201" i="1"/>
  <c r="G30" i="1" s="1"/>
  <c r="J200" i="1"/>
  <c r="J29" i="1" s="1"/>
  <c r="I200" i="1"/>
  <c r="I29" i="1" s="1"/>
  <c r="H200" i="1"/>
  <c r="H29" i="1" s="1"/>
  <c r="G200" i="1"/>
  <c r="G29" i="1" s="1"/>
  <c r="J199" i="1"/>
  <c r="J28" i="1" s="1"/>
  <c r="I199" i="1"/>
  <c r="I28" i="1" s="1"/>
  <c r="H199" i="1"/>
  <c r="H28" i="1" s="1"/>
  <c r="G199" i="1"/>
  <c r="G28" i="1" s="1"/>
  <c r="J198" i="1"/>
  <c r="J27" i="1" s="1"/>
  <c r="I198" i="1"/>
  <c r="I27" i="1" s="1"/>
  <c r="H198" i="1"/>
  <c r="H27" i="1" s="1"/>
  <c r="G198" i="1"/>
  <c r="G27" i="1" s="1"/>
  <c r="J197" i="1"/>
  <c r="J26" i="1" s="1"/>
  <c r="I197" i="1"/>
  <c r="I26" i="1" s="1"/>
  <c r="H197" i="1"/>
  <c r="H26" i="1" s="1"/>
  <c r="G197" i="1"/>
  <c r="G26" i="1" s="1"/>
  <c r="J196" i="1"/>
  <c r="J25" i="1" s="1"/>
  <c r="I196" i="1"/>
  <c r="I25" i="1" s="1"/>
  <c r="H196" i="1"/>
  <c r="H25" i="1" s="1"/>
  <c r="G196" i="1"/>
  <c r="G25" i="1" s="1"/>
  <c r="J195" i="1"/>
  <c r="J24" i="1" s="1"/>
  <c r="I195" i="1"/>
  <c r="I24" i="1" s="1"/>
  <c r="H195" i="1"/>
  <c r="H24" i="1" s="1"/>
  <c r="G195" i="1"/>
  <c r="G24" i="1" s="1"/>
  <c r="J194" i="1"/>
  <c r="J23" i="1" s="1"/>
  <c r="I194" i="1"/>
  <c r="I23" i="1" s="1"/>
  <c r="H194" i="1"/>
  <c r="H23" i="1" s="1"/>
  <c r="G194" i="1"/>
  <c r="G23" i="1" s="1"/>
  <c r="J193" i="1"/>
  <c r="J22" i="1" s="1"/>
  <c r="I193" i="1"/>
  <c r="I22" i="1" s="1"/>
  <c r="H193" i="1"/>
  <c r="H22" i="1" s="1"/>
  <c r="G193" i="1"/>
  <c r="G22" i="1" s="1"/>
  <c r="J192" i="1"/>
  <c r="J21" i="1" s="1"/>
  <c r="I192" i="1"/>
  <c r="I21" i="1" s="1"/>
  <c r="H192" i="1"/>
  <c r="H21" i="1" s="1"/>
  <c r="G192" i="1"/>
  <c r="G21" i="1" s="1"/>
  <c r="J191" i="1"/>
  <c r="J20" i="1" s="1"/>
  <c r="I191" i="1"/>
  <c r="I20" i="1" s="1"/>
  <c r="H191" i="1"/>
  <c r="H20" i="1" s="1"/>
  <c r="G191" i="1"/>
  <c r="G20" i="1" s="1"/>
  <c r="J190" i="1"/>
  <c r="J19" i="1" s="1"/>
  <c r="I190" i="1"/>
  <c r="I19" i="1" s="1"/>
  <c r="H190" i="1"/>
  <c r="H19" i="1" s="1"/>
  <c r="G190" i="1"/>
  <c r="G19" i="1" s="1"/>
  <c r="J189" i="1"/>
  <c r="J18" i="1" s="1"/>
  <c r="I189" i="1"/>
  <c r="I18" i="1" s="1"/>
  <c r="H189" i="1"/>
  <c r="H18" i="1" s="1"/>
  <c r="G189" i="1"/>
  <c r="G18" i="1" s="1"/>
  <c r="J188" i="1"/>
  <c r="J17" i="1" s="1"/>
  <c r="I188" i="1"/>
  <c r="I17" i="1" s="1"/>
  <c r="H188" i="1"/>
  <c r="H17" i="1" s="1"/>
  <c r="G188" i="1"/>
  <c r="G17" i="1" s="1"/>
  <c r="J187" i="1"/>
  <c r="J16" i="1" s="1"/>
  <c r="I187" i="1"/>
  <c r="I16" i="1" s="1"/>
  <c r="H187" i="1"/>
  <c r="H16" i="1" s="1"/>
  <c r="G187" i="1"/>
  <c r="G16" i="1" s="1"/>
  <c r="J186" i="1"/>
  <c r="J15" i="1" s="1"/>
  <c r="I186" i="1"/>
  <c r="I15" i="1" s="1"/>
  <c r="H186" i="1"/>
  <c r="H15" i="1" s="1"/>
  <c r="G186" i="1"/>
  <c r="G15" i="1" s="1"/>
  <c r="J185" i="1"/>
  <c r="J14" i="1" s="1"/>
  <c r="I185" i="1"/>
  <c r="I14" i="1" s="1"/>
  <c r="H185" i="1"/>
  <c r="H14" i="1" s="1"/>
  <c r="G185" i="1"/>
  <c r="G14" i="1" s="1"/>
  <c r="J184" i="1"/>
  <c r="J13" i="1" s="1"/>
  <c r="I184" i="1"/>
  <c r="I13" i="1" s="1"/>
  <c r="H184" i="1"/>
  <c r="H13" i="1" s="1"/>
  <c r="G184" i="1"/>
  <c r="G13" i="1" s="1"/>
  <c r="J183" i="1"/>
  <c r="J12" i="1" s="1"/>
  <c r="I183" i="1"/>
  <c r="I12" i="1" s="1"/>
  <c r="H183" i="1"/>
  <c r="H12" i="1" s="1"/>
  <c r="G183" i="1"/>
  <c r="G12" i="1" s="1"/>
  <c r="J182" i="1"/>
  <c r="J11" i="1" s="1"/>
  <c r="I182" i="1"/>
  <c r="I11" i="1" s="1"/>
  <c r="H182" i="1"/>
  <c r="H11" i="1" s="1"/>
  <c r="G182" i="1"/>
  <c r="G11" i="1" s="1"/>
  <c r="J181" i="1"/>
  <c r="J10" i="1" s="1"/>
  <c r="I181" i="1"/>
  <c r="I10" i="1" s="1"/>
  <c r="H181" i="1"/>
  <c r="H10" i="1" s="1"/>
  <c r="G181" i="1"/>
  <c r="G10" i="1" s="1"/>
  <c r="J180" i="1"/>
  <c r="J9" i="1" s="1"/>
  <c r="I180" i="1"/>
  <c r="I9" i="1" s="1"/>
  <c r="H180" i="1"/>
  <c r="H9" i="1" s="1"/>
  <c r="G180" i="1"/>
  <c r="G9" i="1" s="1"/>
  <c r="J179" i="1"/>
  <c r="J8" i="1" s="1"/>
  <c r="I179" i="1"/>
  <c r="I8" i="1" s="1"/>
  <c r="H179" i="1"/>
  <c r="H8" i="1" s="1"/>
  <c r="G179" i="1"/>
  <c r="G8" i="1" s="1"/>
  <c r="K164" i="1"/>
  <c r="K163" i="1"/>
  <c r="K162" i="1"/>
  <c r="K159" i="1"/>
  <c r="K157" i="1"/>
  <c r="K156" i="1"/>
  <c r="K155" i="1"/>
  <c r="K154" i="1"/>
  <c r="K151" i="1"/>
  <c r="K150" i="1"/>
  <c r="K149" i="1"/>
  <c r="K148" i="1"/>
  <c r="K147" i="1"/>
  <c r="K146" i="1"/>
  <c r="K144" i="1"/>
  <c r="K143" i="1"/>
  <c r="K142" i="1"/>
  <c r="K141" i="1"/>
  <c r="K140" i="1"/>
  <c r="K139" i="1"/>
  <c r="K138" i="1"/>
  <c r="K135" i="1"/>
  <c r="K134" i="1"/>
  <c r="K133" i="1"/>
  <c r="K132" i="1"/>
  <c r="K131" i="1"/>
  <c r="K130" i="1"/>
  <c r="K127" i="1"/>
  <c r="K125" i="1"/>
  <c r="K124" i="1"/>
  <c r="K119" i="1"/>
  <c r="K117" i="1"/>
  <c r="K116" i="1"/>
  <c r="K111" i="1"/>
  <c r="K109" i="1"/>
  <c r="K108" i="1"/>
  <c r="K103" i="1"/>
  <c r="K101" i="1"/>
  <c r="K100" i="1"/>
  <c r="K95" i="1"/>
  <c r="J167" i="1"/>
  <c r="I167" i="1"/>
  <c r="H167" i="1"/>
  <c r="F167" i="1"/>
  <c r="E167" i="1"/>
  <c r="D167" i="1"/>
  <c r="K11" i="1" l="1"/>
  <c r="K25" i="1"/>
  <c r="K35" i="1"/>
  <c r="K37" i="1"/>
  <c r="K41" i="1"/>
  <c r="K43" i="1"/>
  <c r="K51" i="1"/>
  <c r="K232" i="1"/>
  <c r="K14" i="1"/>
  <c r="K58" i="1"/>
  <c r="K68" i="1"/>
  <c r="K18" i="1"/>
  <c r="K30" i="1"/>
  <c r="K36" i="1"/>
  <c r="K38" i="1"/>
  <c r="K54" i="1"/>
  <c r="K57" i="1"/>
  <c r="K236" i="1"/>
  <c r="K10" i="1"/>
  <c r="K70" i="1"/>
  <c r="K42" i="1"/>
  <c r="K50" i="1"/>
  <c r="K55" i="1"/>
  <c r="K22" i="1"/>
  <c r="K66" i="1"/>
  <c r="K47" i="1"/>
  <c r="K9" i="1"/>
  <c r="C252" i="1"/>
  <c r="G252" i="1"/>
  <c r="K34" i="1"/>
  <c r="K247" i="1"/>
  <c r="K69" i="1"/>
  <c r="K223" i="1"/>
  <c r="K240" i="1"/>
  <c r="K244" i="1"/>
  <c r="K73" i="1"/>
  <c r="I252" i="1"/>
  <c r="K224" i="1"/>
  <c r="K228" i="1"/>
  <c r="K239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4" i="1"/>
  <c r="K206" i="1"/>
  <c r="K208" i="1"/>
  <c r="K210" i="1"/>
  <c r="K212" i="1"/>
  <c r="K214" i="1"/>
  <c r="K216" i="1"/>
  <c r="K218" i="1"/>
  <c r="K220" i="1"/>
  <c r="K231" i="1"/>
  <c r="K250" i="1"/>
  <c r="K52" i="1"/>
  <c r="K24" i="1"/>
  <c r="K16" i="1"/>
  <c r="D81" i="1"/>
  <c r="K13" i="1"/>
  <c r="K19" i="1"/>
  <c r="K20" i="1"/>
  <c r="K28" i="1"/>
  <c r="K12" i="1"/>
  <c r="K27" i="1"/>
  <c r="K96" i="1"/>
  <c r="K97" i="1"/>
  <c r="K104" i="1"/>
  <c r="K105" i="1"/>
  <c r="K112" i="1"/>
  <c r="K113" i="1"/>
  <c r="K120" i="1"/>
  <c r="K121" i="1"/>
  <c r="K128" i="1"/>
  <c r="K129" i="1"/>
  <c r="K137" i="1"/>
  <c r="K145" i="1"/>
  <c r="K153" i="1"/>
  <c r="K160" i="1"/>
  <c r="K248" i="1"/>
  <c r="K31" i="1"/>
  <c r="K39" i="1"/>
  <c r="K94" i="1"/>
  <c r="K102" i="1"/>
  <c r="K118" i="1"/>
  <c r="K126" i="1"/>
  <c r="F81" i="1"/>
  <c r="B167" i="1"/>
  <c r="K227" i="1"/>
  <c r="K243" i="1"/>
  <c r="K8" i="1"/>
  <c r="K29" i="1"/>
  <c r="K33" i="1"/>
  <c r="H81" i="1"/>
  <c r="K32" i="1"/>
  <c r="K48" i="1"/>
  <c r="K53" i="1"/>
  <c r="K74" i="1"/>
  <c r="K98" i="1"/>
  <c r="K106" i="1"/>
  <c r="K114" i="1"/>
  <c r="K122" i="1"/>
  <c r="B252" i="1"/>
  <c r="K179" i="1"/>
  <c r="F252" i="1"/>
  <c r="J252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35" i="1"/>
  <c r="K136" i="1"/>
  <c r="K152" i="1"/>
  <c r="K161" i="1"/>
  <c r="K110" i="1"/>
  <c r="K158" i="1"/>
  <c r="J81" i="1"/>
  <c r="K15" i="1"/>
  <c r="K46" i="1"/>
  <c r="C167" i="1"/>
  <c r="G167" i="1"/>
  <c r="K99" i="1"/>
  <c r="K107" i="1"/>
  <c r="K115" i="1"/>
  <c r="K123" i="1"/>
  <c r="K165" i="1"/>
  <c r="E252" i="1"/>
  <c r="D252" i="1"/>
  <c r="H252" i="1"/>
  <c r="K221" i="1"/>
  <c r="K225" i="1"/>
  <c r="K229" i="1"/>
  <c r="K233" i="1"/>
  <c r="K237" i="1"/>
  <c r="K241" i="1"/>
  <c r="K245" i="1"/>
  <c r="K222" i="1"/>
  <c r="K226" i="1"/>
  <c r="K230" i="1"/>
  <c r="K234" i="1"/>
  <c r="K238" i="1"/>
  <c r="K242" i="1"/>
  <c r="K246" i="1"/>
  <c r="K249" i="1"/>
  <c r="K21" i="1" l="1"/>
  <c r="K45" i="1"/>
  <c r="K23" i="1"/>
  <c r="K62" i="1"/>
  <c r="K60" i="1"/>
  <c r="K59" i="1"/>
  <c r="K63" i="1"/>
  <c r="K17" i="1"/>
  <c r="K65" i="1"/>
  <c r="K44" i="1"/>
  <c r="K75" i="1"/>
  <c r="K78" i="1"/>
  <c r="K40" i="1"/>
  <c r="K26" i="1"/>
  <c r="K71" i="1"/>
  <c r="K49" i="1"/>
  <c r="K77" i="1"/>
  <c r="K67" i="1"/>
  <c r="K76" i="1"/>
  <c r="C81" i="1"/>
  <c r="K61" i="1"/>
  <c r="K64" i="1"/>
  <c r="I81" i="1"/>
  <c r="E81" i="1"/>
  <c r="G81" i="1"/>
  <c r="K72" i="1"/>
  <c r="K252" i="1"/>
  <c r="K56" i="1"/>
  <c r="K167" i="1"/>
  <c r="B81" i="1"/>
  <c r="K79" i="1"/>
  <c r="K81" i="1" l="1"/>
</calcChain>
</file>

<file path=xl/sharedStrings.xml><?xml version="1.0" encoding="utf-8"?>
<sst xmlns="http://schemas.openxmlformats.org/spreadsheetml/2006/main" count="270" uniqueCount="98">
  <si>
    <t>GOBIERNO DEL ESTADO DE SONORA</t>
  </si>
  <si>
    <t>SECRETARIA DE HACIENDA</t>
  </si>
  <si>
    <t>PROCURADURIA FISCAL</t>
  </si>
  <si>
    <t>PARTICIPACIONES FEDERALES MINISTRADAS A LOS MUNICIPIOS EN EL MES NOVIEMBRE DEL EJERCICIO FISCAL 2017</t>
  </si>
  <si>
    <t>INCLUYE SEGUNDO AJUSTE CUATRIMESTRAL 2017.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</si>
  <si>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</si>
  <si>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</si>
  <si>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</si>
  <si>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</si>
  <si>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</si>
  <si>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</si>
  <si>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</si>
  <si>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</si>
  <si>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</si>
  <si>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</si>
  <si>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</si>
  <si>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</si>
  <si>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</si>
  <si>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</si>
  <si>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</si>
  <si>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</si>
  <si>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</si>
  <si>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</si>
  <si>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</si>
  <si>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</si>
  <si>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</si>
  <si>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</si>
  <si>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</si>
  <si>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</si>
  <si>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</si>
  <si>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</si>
  <si>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</si>
  <si>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</si>
  <si>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</si>
  <si>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</si>
  <si>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</si>
  <si>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</si>
  <si>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</si>
  <si>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</si>
  <si>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</si>
  <si>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</si>
  <si>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</si>
  <si>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</si>
  <si>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</si>
  <si>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</si>
  <si>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</si>
  <si>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</si>
  <si>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</si>
  <si>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</si>
  <si>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</si>
  <si>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</si>
  <si>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</si>
  <si>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</si>
  <si>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</si>
  <si>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</si>
  <si>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</si>
  <si>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</si>
  <si>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</si>
  <si>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</si>
  <si>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</si>
  <si>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</si>
  <si>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</si>
  <si>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</si>
  <si>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</si>
  <si>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</si>
  <si>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</si>
  <si>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</si>
  <si>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</si>
  <si>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</si>
  <si>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</si>
  <si>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</si>
  <si>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</si>
  <si>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</si>
  <si>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</si>
  <si>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</si>
  <si>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</si>
  <si>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</si>
  <si>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</si>
  <si>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</si>
  <si>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</si>
  <si>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</si>
  <si>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</si>
  <si>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</si>
  <si>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</si>
  <si>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</si>
  <si>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</si>
  <si>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</si>
  <si>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</si>
  <si>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</si>
  <si>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</si>
  <si>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 xml:space="preserve">Desglose de participaciones del mes de Noviembre y Segundo Ajuste cuatrimestral 2017  </t>
  </si>
  <si>
    <t>PARTICIPACIONES FEDERALES MINISTRADAS A LOS MUNICIPIOS  CORRESPONDIENTES AL MES DE NOVIEMBRE DEL EJERCICIO FISCAL</t>
  </si>
  <si>
    <t>PARTICIPACIONES FEDERALES MINISTRADAS A LOS MUNICIPIOS POR EL SEGUNDO AJUSTE CUATRIMESTRAL 2017</t>
  </si>
  <si>
    <t>LIQUIDADAS EN   2017</t>
  </si>
  <si>
    <t>Impuesto Sobre Automoviles Nuevos</t>
  </si>
  <si>
    <t>Impuesto Sobre Tenencia o Uso de Vehiculos *</t>
  </si>
  <si>
    <t>Fondo de Compensación del Impuesto Sobre Automoviles Nuevos</t>
  </si>
  <si>
    <t>Fondo de Fiscalización y Recaudación incluyee3er.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</si>
</sst>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0.000000"/>
    <numFmt numFmtId="173" formatCode="0.00_);[Red]\(0.00\)"/>
    <numFmt numFmtId="174" formatCode="_(* #,##0.00_);_(* \(#,##0.00\);_(* &quot;-&quot;??_);_(@_)"/>
    <numFmt numFmtId="175" formatCode="_-* #,##0.0_-;\-* #,##0.0_-;_-* &quot;-&quot;?_-;_-@_-"/>
    <numFmt numFmtId="176" formatCode="_-* #,##0.0_-;\-* #,##0.0_-;_-* &quot;-&quot;??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7">
    <xf numFmtId="0" fontId="0" fillId="0" borderId="0"/>
    <xf numFmtId="0" fontId="2" fillId="0" borderId="0"/>
    <xf numFmtId="167" fontId="2" fillId="0" borderId="0"/>
    <xf numFmtId="168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7" fontId="2" fillId="0" borderId="0"/>
    <xf numFmtId="0" fontId="20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7" borderId="24" applyNumberFormat="0" applyAlignment="0" applyProtection="0"/>
    <xf numFmtId="0" fontId="22" fillId="17" borderId="24" applyNumberFormat="0" applyAlignment="0" applyProtection="0"/>
    <xf numFmtId="0" fontId="22" fillId="17" borderId="24" applyNumberFormat="0" applyAlignment="0" applyProtection="0"/>
    <xf numFmtId="0" fontId="22" fillId="17" borderId="24" applyNumberFormat="0" applyAlignment="0" applyProtection="0"/>
    <xf numFmtId="4" fontId="23" fillId="25" borderId="25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</cellStyleXfs>
  <cellXfs count="32">
    <xf numFmtId="0" fontId="0" fillId="0" borderId="0" xfId="0"/>
    <xf numFmtId="0" fontId="2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4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  <xf numFmtId="0" fontId="3" fillId="0" borderId="0" xfId="0" applyFont="1"/>
    <xf numFmtId="4" fontId="0" fillId="0" borderId="8" xfId="0" applyNumberFormat="1" applyFont="1" applyBorder="1"/>
    <xf numFmtId="4" fontId="6" fillId="0" borderId="9" xfId="0" applyNumberFormat="1" applyFont="1" applyBorder="1"/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87">
    <cellStyle name="=C:\WINNT\SYSTEM32\COMMAND.COM" xfId="2"/>
    <cellStyle name="=C:\WINNT\SYSTEM32\COMMAND.COM 2" xfId="3"/>
    <cellStyle name="=C:\WINNT\SYSTEM32\COMMAND.COM 2 2 3" xfId="4"/>
    <cellStyle name="=C:\WINNT\SYSTEM32\COMMAND.COM 3" xfId="5"/>
    <cellStyle name="=C:\WINNT\SYSTEM32\COMMAND.COM 4" xfId="6"/>
    <cellStyle name="=C:\WINNT\SYSTEM32\COMMAND.COM 5" xfId="7"/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álculo 2" xfId="84"/>
    <cellStyle name="Cálculo 3" xfId="85"/>
    <cellStyle name="Cálculo 4" xfId="86"/>
    <cellStyle name="Cálculo 5" xfId="87"/>
    <cellStyle name="Celda de comprobación 2" xfId="88"/>
    <cellStyle name="Celda de comprobación 3" xfId="89"/>
    <cellStyle name="Celda de comprobación 4" xfId="90"/>
    <cellStyle name="Celda de comprobación 5" xfId="91"/>
    <cellStyle name="Celda vinculada 2" xfId="92"/>
    <cellStyle name="Celda vinculada 3" xfId="93"/>
    <cellStyle name="Celda vinculada 4" xfId="94"/>
    <cellStyle name="Celda vinculada 5" xfId="95"/>
    <cellStyle name="Encabezado 4 2" xfId="96"/>
    <cellStyle name="Encabezado 4 3" xfId="97"/>
    <cellStyle name="Encabezado 4 4" xfId="98"/>
    <cellStyle name="Encabezado 4 5" xfId="99"/>
    <cellStyle name="Énfasis1 2" xfId="100"/>
    <cellStyle name="Énfasis1 3" xfId="101"/>
    <cellStyle name="Énfasis1 4" xfId="102"/>
    <cellStyle name="Énfasis1 5" xfId="103"/>
    <cellStyle name="Énfasis2 2" xfId="104"/>
    <cellStyle name="Énfasis2 3" xfId="105"/>
    <cellStyle name="Énfasis2 4" xfId="106"/>
    <cellStyle name="Énfasis2 5" xfId="107"/>
    <cellStyle name="Énfasis3 2" xfId="108"/>
    <cellStyle name="Énfasis3 3" xfId="109"/>
    <cellStyle name="Énfasis3 4" xfId="110"/>
    <cellStyle name="Énfasis3 5" xfId="111"/>
    <cellStyle name="Énfasis4 2" xfId="112"/>
    <cellStyle name="Énfasis4 3" xfId="113"/>
    <cellStyle name="Énfasis4 4" xfId="114"/>
    <cellStyle name="Énfasis4 5" xfId="115"/>
    <cellStyle name="Énfasis5 2" xfId="116"/>
    <cellStyle name="Énfasis5 3" xfId="117"/>
    <cellStyle name="Énfasis5 4" xfId="118"/>
    <cellStyle name="Énfasis5 5" xfId="119"/>
    <cellStyle name="Énfasis6 2" xfId="120"/>
    <cellStyle name="Énfasis6 3" xfId="121"/>
    <cellStyle name="Énfasis6 4" xfId="122"/>
    <cellStyle name="Énfasis6 5" xfId="123"/>
    <cellStyle name="Entrada 2" xfId="124"/>
    <cellStyle name="Entrada 3" xfId="125"/>
    <cellStyle name="Entrada 4" xfId="126"/>
    <cellStyle name="Entrada 5" xfId="127"/>
    <cellStyle name="Euro" xfId="128"/>
    <cellStyle name="Euro 2" xfId="129"/>
    <cellStyle name="Euro 3" xfId="130"/>
    <cellStyle name="Euro 4" xfId="131"/>
    <cellStyle name="Euro 5" xfId="132"/>
    <cellStyle name="Euro 6" xfId="133"/>
    <cellStyle name="Euro 7" xfId="134"/>
    <cellStyle name="Incorrecto 2" xfId="135"/>
    <cellStyle name="Incorrecto 3" xfId="136"/>
    <cellStyle name="Incorrecto 4" xfId="137"/>
    <cellStyle name="Incorrecto 5" xfId="138"/>
    <cellStyle name="Millares [0] 2" xfId="139"/>
    <cellStyle name="Millares [0] 3" xfId="140"/>
    <cellStyle name="Millares [0] 4" xfId="141"/>
    <cellStyle name="Millares [0] 5" xfId="142"/>
    <cellStyle name="Millares [0] 6" xfId="143"/>
    <cellStyle name="Millares [0] 7" xfId="144"/>
    <cellStyle name="Millares [0] 8" xfId="145"/>
    <cellStyle name="Millares [0] 9" xfId="146"/>
    <cellStyle name="Millares 10" xfId="147"/>
    <cellStyle name="Millares 11" xfId="148"/>
    <cellStyle name="Millares 12" xfId="149"/>
    <cellStyle name="Millares 2" xfId="150"/>
    <cellStyle name="Millares 2 2" xfId="151"/>
    <cellStyle name="Millares 2 2 2" xfId="152"/>
    <cellStyle name="Millares 2 2 3" xfId="153"/>
    <cellStyle name="Millares 2 2 3 2" xfId="154"/>
    <cellStyle name="Millares 2 2 4" xfId="155"/>
    <cellStyle name="Millares 2 3" xfId="156"/>
    <cellStyle name="Millares 3" xfId="157"/>
    <cellStyle name="Millares 3 2" xfId="158"/>
    <cellStyle name="Millares 3 3" xfId="159"/>
    <cellStyle name="Millares 4" xfId="160"/>
    <cellStyle name="Millares 5" xfId="161"/>
    <cellStyle name="Millares 5 2" xfId="162"/>
    <cellStyle name="Millares 6" xfId="163"/>
    <cellStyle name="Millares 7" xfId="164"/>
    <cellStyle name="Millares 8" xfId="165"/>
    <cellStyle name="Millares 9" xfId="166"/>
    <cellStyle name="Millarѥs [0]" xfId="167"/>
    <cellStyle name="Moneda 2" xfId="168"/>
    <cellStyle name="Moneda 3" xfId="169"/>
    <cellStyle name="Neutral 2" xfId="170"/>
    <cellStyle name="Neutral 3" xfId="171"/>
    <cellStyle name="Neutral 4" xfId="172"/>
    <cellStyle name="Neutral 5" xfId="173"/>
    <cellStyle name="Normal" xfId="0" builtinId="0"/>
    <cellStyle name="Normal 10" xfId="174"/>
    <cellStyle name="Normal 11" xfId="175"/>
    <cellStyle name="Normal 12" xfId="176"/>
    <cellStyle name="Normal 13" xfId="177"/>
    <cellStyle name="Normal 14" xfId="178"/>
    <cellStyle name="Normal 15" xfId="179"/>
    <cellStyle name="Normal 16" xfId="180"/>
    <cellStyle name="Normal 17" xfId="181"/>
    <cellStyle name="Normal 18" xfId="182"/>
    <cellStyle name="Normal 19" xfId="183"/>
    <cellStyle name="Normal 19 2" xfId="184"/>
    <cellStyle name="Normal 2" xfId="1"/>
    <cellStyle name="Normal 2 2" xfId="185"/>
    <cellStyle name="Normal 2 2 2" xfId="186"/>
    <cellStyle name="Normal 2 3" xfId="187"/>
    <cellStyle name="Normal 2 4" xfId="188"/>
    <cellStyle name="Normal 2 5" xfId="189"/>
    <cellStyle name="Normal 2_ESTIMACION PARTICIPACIONES RFP DICTAMEN 2012 factores a octubre 2011 USB 21 OCT 2011" xfId="190"/>
    <cellStyle name="Normal 20" xfId="191"/>
    <cellStyle name="Normal 21" xfId="192"/>
    <cellStyle name="Normal 22" xfId="193"/>
    <cellStyle name="Normal 23" xfId="194"/>
    <cellStyle name="Normal 24" xfId="195"/>
    <cellStyle name="Normal 25" xfId="196"/>
    <cellStyle name="Normal 26" xfId="197"/>
    <cellStyle name="Normal 27" xfId="198"/>
    <cellStyle name="Normal 28" xfId="199"/>
    <cellStyle name="Normal 29" xfId="200"/>
    <cellStyle name="Normal 3" xfId="201"/>
    <cellStyle name="Normal 3 2" xfId="202"/>
    <cellStyle name="Normal 3 3" xfId="203"/>
    <cellStyle name="Normal 3 4" xfId="204"/>
    <cellStyle name="Normal 3 5" xfId="205"/>
    <cellStyle name="Normal 30" xfId="206"/>
    <cellStyle name="Normal 31" xfId="207"/>
    <cellStyle name="Normal 32" xfId="208"/>
    <cellStyle name="Normal 33" xfId="209"/>
    <cellStyle name="Normal 34" xfId="210"/>
    <cellStyle name="Normal 35" xfId="211"/>
    <cellStyle name="Normal 36" xfId="212"/>
    <cellStyle name="Normal 37" xfId="213"/>
    <cellStyle name="Normal 38" xfId="214"/>
    <cellStyle name="Normal 39" xfId="215"/>
    <cellStyle name="Normal 4" xfId="216"/>
    <cellStyle name="Normal 4 2" xfId="217"/>
    <cellStyle name="Normal 5" xfId="218"/>
    <cellStyle name="Normal 5 2" xfId="219"/>
    <cellStyle name="Normal 5 2 2" xfId="220"/>
    <cellStyle name="Normal 5 3" xfId="221"/>
    <cellStyle name="Normal 5_04.- Proyeccion de Ingresos 2014    AGOSTO 2013 tadeo" xfId="222"/>
    <cellStyle name="Normal 6" xfId="223"/>
    <cellStyle name="Normal 6 2" xfId="224"/>
    <cellStyle name="Normal 6 3" xfId="225"/>
    <cellStyle name="Normal 7" xfId="226"/>
    <cellStyle name="Normal 7 2" xfId="227"/>
    <cellStyle name="Normal 8" xfId="228"/>
    <cellStyle name="Normal 8 2" xfId="229"/>
    <cellStyle name="Normal 9" xfId="230"/>
    <cellStyle name="Notas 10" xfId="231"/>
    <cellStyle name="Notas 11" xfId="232"/>
    <cellStyle name="Notas 12" xfId="233"/>
    <cellStyle name="Notas 13" xfId="234"/>
    <cellStyle name="Notas 14" xfId="235"/>
    <cellStyle name="Notas 2" xfId="236"/>
    <cellStyle name="Notas 2 2" xfId="237"/>
    <cellStyle name="Notas 2 3" xfId="238"/>
    <cellStyle name="Notas 2 4" xfId="239"/>
    <cellStyle name="Notas 3" xfId="240"/>
    <cellStyle name="Notas 4" xfId="241"/>
    <cellStyle name="Notas 5" xfId="242"/>
    <cellStyle name="Notas 6" xfId="243"/>
    <cellStyle name="Notas 7" xfId="244"/>
    <cellStyle name="Notas 8" xfId="245"/>
    <cellStyle name="Notas 9" xfId="246"/>
    <cellStyle name="Porcentaje 2" xfId="247"/>
    <cellStyle name="Porcentaje 2 2" xfId="248"/>
    <cellStyle name="Porcentaje 3" xfId="249"/>
    <cellStyle name="Porcentaje 4" xfId="250"/>
    <cellStyle name="Porcentaje 5" xfId="251"/>
    <cellStyle name="Porcentaje 6" xfId="252"/>
    <cellStyle name="Porcentual 2" xfId="253"/>
    <cellStyle name="Salida 2" xfId="254"/>
    <cellStyle name="Salida 3" xfId="255"/>
    <cellStyle name="Salida 4" xfId="256"/>
    <cellStyle name="Salida 5" xfId="257"/>
    <cellStyle name="SAPBEXstdData" xfId="258"/>
    <cellStyle name="Texto de advertencia 2" xfId="259"/>
    <cellStyle name="Texto de advertencia 3" xfId="260"/>
    <cellStyle name="Texto de advertencia 4" xfId="261"/>
    <cellStyle name="Texto de advertencia 5" xfId="262"/>
    <cellStyle name="Texto explicativo 2" xfId="263"/>
    <cellStyle name="Texto explicativo 3" xfId="264"/>
    <cellStyle name="Texto explicativo 4" xfId="265"/>
    <cellStyle name="Texto explicativo 5" xfId="266"/>
    <cellStyle name="Título 1 2" xfId="267"/>
    <cellStyle name="Título 1 3" xfId="268"/>
    <cellStyle name="Título 1 4" xfId="269"/>
    <cellStyle name="Título 1 5" xfId="270"/>
    <cellStyle name="Título 2 2" xfId="271"/>
    <cellStyle name="Título 2 3" xfId="272"/>
    <cellStyle name="Título 2 4" xfId="273"/>
    <cellStyle name="Título 2 5" xfId="274"/>
    <cellStyle name="Título 3 2" xfId="275"/>
    <cellStyle name="Título 3 3" xfId="276"/>
    <cellStyle name="Título 3 4" xfId="277"/>
    <cellStyle name="Título 3 5" xfId="278"/>
    <cellStyle name="Título 4" xfId="279"/>
    <cellStyle name="Título 5" xfId="280"/>
    <cellStyle name="Título 6" xfId="281"/>
    <cellStyle name="Título 7" xfId="282"/>
    <cellStyle name="Total 2" xfId="283"/>
    <cellStyle name="Total 3" xfId="284"/>
    <cellStyle name="Total 4" xfId="285"/>
    <cellStyle name="Total 5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os\Desktop\SWGUIMIENTO%20AL%20EJERCIDO\Base_de_datos_obras_AL%20%2018%20AGO%202011_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cu8\Documents\1%20Respaldo%20al%2028%20abril%202017\Documents\1%20A&#209;O%20%202017\MUNICIPIOS\PARA%20LA%20UCEF\11.INFORME%20PAGO%20PARTICIPACIONES%20A%20MUNICIPIOS%20DE%20SONORA%20EN%20NOVIEMBRE%202017%20para%20UCEF%20c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NOVIEMBRE 2017"/>
      <sheetName val="AJUSTE DEFINITIVO  "/>
      <sheetName val="AJUSTE CUATRIMESTRAL "/>
      <sheetName val="COMPENSACION RECURSOS FEIEF"/>
      <sheetName val=" PORTAL"/>
      <sheetName val="HILL HERNANDEZ"/>
      <sheetName val="PPTO"/>
      <sheetName val="AJUSTE  PPTO"/>
      <sheetName val="REITEGRO FEIEF"/>
      <sheetName val="IEPS DIF AJUSTE ANUAL 2016"/>
      <sheetName val="traspaso"/>
      <sheetName val="MES  Y  AJUSTE 2017"/>
      <sheetName val="2017"/>
      <sheetName val="ACUM MENSUAL"/>
    </sheetNames>
    <sheetDataSet>
      <sheetData sheetId="0"/>
      <sheetData sheetId="1"/>
      <sheetData sheetId="2"/>
      <sheetData sheetId="3"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showGridLines="0"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1" sqref="K81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85546875" customWidth="1"/>
    <col min="4" max="4" width="14" customWidth="1"/>
    <col min="5" max="5" width="14.42578125" customWidth="1"/>
    <col min="6" max="6" width="14" customWidth="1"/>
    <col min="7" max="7" width="14.42578125" customWidth="1"/>
    <col min="8" max="10" width="14.140625" customWidth="1"/>
    <col min="11" max="11" width="17" customWidth="1"/>
  </cols>
  <sheetData>
    <row r="1" spans="1:11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x14ac:dyDescent="0.2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" x14ac:dyDescent="0.2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3.5" thickBot="1" x14ac:dyDescent="0.25">
      <c r="A6" s="1"/>
      <c r="B6" s="29"/>
      <c r="C6" s="29"/>
      <c r="D6" s="2"/>
      <c r="E6" s="2"/>
      <c r="F6" s="2"/>
      <c r="G6" s="2"/>
      <c r="H6" s="2"/>
      <c r="I6" s="2"/>
      <c r="J6" s="2"/>
      <c r="K6" s="2"/>
    </row>
    <row r="7" spans="1:11" ht="90" thickBot="1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5" t="s">
        <v>14</v>
      </c>
      <c r="K7" s="6" t="s">
        <v>15</v>
      </c>
    </row>
    <row r="8" spans="1:11" x14ac:dyDescent="0.2">
      <c r="A8" s="7" t="s">
        <v>16</v>
      </c>
      <c r="B8" s="8">
        <f>+B94+B179</f>
        <v>359496.55999999994</v>
      </c>
      <c r="C8" s="8">
        <f t="shared" ref="C8:J8" si="0">+C94+C179</f>
        <v>127266.37999999999</v>
      </c>
      <c r="D8" s="8">
        <f t="shared" si="0"/>
        <v>2944.2</v>
      </c>
      <c r="E8" s="8">
        <f t="shared" si="0"/>
        <v>10.92</v>
      </c>
      <c r="F8" s="8">
        <f t="shared" si="0"/>
        <v>10532.71</v>
      </c>
      <c r="G8" s="8">
        <f t="shared" si="0"/>
        <v>181448.45</v>
      </c>
      <c r="H8" s="8">
        <f t="shared" si="0"/>
        <v>15758.64</v>
      </c>
      <c r="I8" s="8">
        <f t="shared" si="0"/>
        <v>758.07</v>
      </c>
      <c r="J8" s="8">
        <f t="shared" si="0"/>
        <v>0</v>
      </c>
      <c r="K8" s="9">
        <f>SUM(B8:J8)</f>
        <v>698215.92999999993</v>
      </c>
    </row>
    <row r="9" spans="1:11" x14ac:dyDescent="0.2">
      <c r="A9" s="7" t="s">
        <v>17</v>
      </c>
      <c r="B9" s="8">
        <f t="shared" ref="B9:J9" si="1">+B95+B180</f>
        <v>3526789.8699999996</v>
      </c>
      <c r="C9" s="8">
        <f t="shared" si="1"/>
        <v>360076.22</v>
      </c>
      <c r="D9" s="8">
        <f t="shared" si="1"/>
        <v>88998.54</v>
      </c>
      <c r="E9" s="8">
        <f t="shared" si="1"/>
        <v>330.15</v>
      </c>
      <c r="F9" s="8">
        <f t="shared" si="1"/>
        <v>269602.57</v>
      </c>
      <c r="G9" s="8">
        <f t="shared" si="1"/>
        <v>1780074.21</v>
      </c>
      <c r="H9" s="8">
        <f t="shared" si="1"/>
        <v>403369.16</v>
      </c>
      <c r="I9" s="8">
        <f t="shared" si="1"/>
        <v>22915.39</v>
      </c>
      <c r="J9" s="8">
        <f t="shared" si="1"/>
        <v>265974</v>
      </c>
      <c r="K9" s="9">
        <f t="shared" ref="K9:K72" si="2">SUM(B9:J9)</f>
        <v>6718130.1099999994</v>
      </c>
    </row>
    <row r="10" spans="1:11" x14ac:dyDescent="0.2">
      <c r="A10" s="7" t="s">
        <v>18</v>
      </c>
      <c r="B10" s="8">
        <f t="shared" ref="B10:J10" si="3">+B96+B181</f>
        <v>2334448.56</v>
      </c>
      <c r="C10" s="8">
        <f t="shared" si="3"/>
        <v>383075.45999999996</v>
      </c>
      <c r="D10" s="8">
        <f t="shared" si="3"/>
        <v>80005.259999999995</v>
      </c>
      <c r="E10" s="8">
        <f t="shared" si="3"/>
        <v>296.79000000000002</v>
      </c>
      <c r="F10" s="8">
        <f t="shared" si="3"/>
        <v>109470.56999999999</v>
      </c>
      <c r="G10" s="8">
        <f t="shared" si="3"/>
        <v>1178264.6000000001</v>
      </c>
      <c r="H10" s="8">
        <f t="shared" si="3"/>
        <v>163785.71</v>
      </c>
      <c r="I10" s="8">
        <f t="shared" si="3"/>
        <v>20599.8</v>
      </c>
      <c r="J10" s="8">
        <f t="shared" si="3"/>
        <v>0</v>
      </c>
      <c r="K10" s="9">
        <f t="shared" si="2"/>
        <v>4269946.75</v>
      </c>
    </row>
    <row r="11" spans="1:11" x14ac:dyDescent="0.2">
      <c r="A11" s="7" t="s">
        <v>19</v>
      </c>
      <c r="B11" s="8">
        <f t="shared" ref="B11:J11" si="4">+B97+B182</f>
        <v>634712.13</v>
      </c>
      <c r="C11" s="8">
        <f t="shared" si="4"/>
        <v>169149.58000000002</v>
      </c>
      <c r="D11" s="8">
        <f t="shared" si="4"/>
        <v>7057.43</v>
      </c>
      <c r="E11" s="8">
        <f t="shared" si="4"/>
        <v>26.18</v>
      </c>
      <c r="F11" s="8">
        <f t="shared" si="4"/>
        <v>31567.63</v>
      </c>
      <c r="G11" s="8">
        <f t="shared" si="4"/>
        <v>320357.81</v>
      </c>
      <c r="H11" s="8">
        <f t="shared" si="4"/>
        <v>47230.29</v>
      </c>
      <c r="I11" s="8">
        <f t="shared" si="4"/>
        <v>1817.15</v>
      </c>
      <c r="J11" s="8">
        <f t="shared" si="4"/>
        <v>0</v>
      </c>
      <c r="K11" s="9">
        <f t="shared" si="2"/>
        <v>1211918.2</v>
      </c>
    </row>
    <row r="12" spans="1:11" x14ac:dyDescent="0.2">
      <c r="A12" s="7" t="s">
        <v>20</v>
      </c>
      <c r="B12" s="8">
        <f t="shared" ref="B12:J12" si="5">+B98+B183</f>
        <v>328484.19</v>
      </c>
      <c r="C12" s="8">
        <f t="shared" si="5"/>
        <v>100841.30000000002</v>
      </c>
      <c r="D12" s="8">
        <f t="shared" si="5"/>
        <v>8200.0499999999993</v>
      </c>
      <c r="E12" s="8">
        <f t="shared" si="5"/>
        <v>30.42</v>
      </c>
      <c r="F12" s="8">
        <f t="shared" si="5"/>
        <v>6458.88</v>
      </c>
      <c r="G12" s="8">
        <f t="shared" si="5"/>
        <v>165795.59</v>
      </c>
      <c r="H12" s="8">
        <f t="shared" si="5"/>
        <v>9663.5300000000007</v>
      </c>
      <c r="I12" s="8">
        <f t="shared" si="5"/>
        <v>2111.35</v>
      </c>
      <c r="J12" s="8">
        <f t="shared" si="5"/>
        <v>0</v>
      </c>
      <c r="K12" s="9">
        <f t="shared" si="2"/>
        <v>621585.30999999994</v>
      </c>
    </row>
    <row r="13" spans="1:11" x14ac:dyDescent="0.2">
      <c r="A13" s="7" t="s">
        <v>21</v>
      </c>
      <c r="B13" s="8">
        <f t="shared" ref="B13:J13" si="6">+B99+B184</f>
        <v>460443.72</v>
      </c>
      <c r="C13" s="8">
        <f t="shared" si="6"/>
        <v>171455.65000000002</v>
      </c>
      <c r="D13" s="8">
        <f t="shared" si="6"/>
        <v>1081.51</v>
      </c>
      <c r="E13" s="8">
        <f t="shared" si="6"/>
        <v>4.01</v>
      </c>
      <c r="F13" s="8">
        <f t="shared" si="6"/>
        <v>14780.599999999999</v>
      </c>
      <c r="G13" s="8">
        <f t="shared" si="6"/>
        <v>232399.44</v>
      </c>
      <c r="H13" s="8">
        <f t="shared" si="6"/>
        <v>22114.18</v>
      </c>
      <c r="I13" s="8">
        <f t="shared" si="6"/>
        <v>278.47000000000003</v>
      </c>
      <c r="J13" s="8">
        <f t="shared" si="6"/>
        <v>0</v>
      </c>
      <c r="K13" s="9">
        <f t="shared" si="2"/>
        <v>902557.58</v>
      </c>
    </row>
    <row r="14" spans="1:11" x14ac:dyDescent="0.2">
      <c r="A14" s="7" t="s">
        <v>22</v>
      </c>
      <c r="B14" s="8">
        <f t="shared" ref="B14:J14" si="7">+B100+B185</f>
        <v>293086.74</v>
      </c>
      <c r="C14" s="8">
        <f t="shared" si="7"/>
        <v>84745.84</v>
      </c>
      <c r="D14" s="8">
        <f t="shared" si="7"/>
        <v>10336.35</v>
      </c>
      <c r="E14" s="8">
        <f t="shared" si="7"/>
        <v>38.340000000000003</v>
      </c>
      <c r="F14" s="8">
        <f t="shared" si="7"/>
        <v>3125.04</v>
      </c>
      <c r="G14" s="8">
        <f t="shared" si="7"/>
        <v>147929.47</v>
      </c>
      <c r="H14" s="8">
        <f t="shared" si="7"/>
        <v>4675.5600000000004</v>
      </c>
      <c r="I14" s="8">
        <f t="shared" si="7"/>
        <v>2661.41</v>
      </c>
      <c r="J14" s="8">
        <f t="shared" si="7"/>
        <v>0</v>
      </c>
      <c r="K14" s="9">
        <f t="shared" si="2"/>
        <v>546598.75</v>
      </c>
    </row>
    <row r="15" spans="1:11" x14ac:dyDescent="0.2">
      <c r="A15" s="7" t="s">
        <v>23</v>
      </c>
      <c r="B15" s="8">
        <f t="shared" ref="B15:J15" si="8">+B101+B186</f>
        <v>307205.63999999996</v>
      </c>
      <c r="C15" s="8">
        <f t="shared" si="8"/>
        <v>103227.79</v>
      </c>
      <c r="D15" s="8">
        <f t="shared" si="8"/>
        <v>5962.74</v>
      </c>
      <c r="E15" s="8">
        <f t="shared" si="8"/>
        <v>22.12</v>
      </c>
      <c r="F15" s="8">
        <f t="shared" si="8"/>
        <v>5867</v>
      </c>
      <c r="G15" s="8">
        <f t="shared" si="8"/>
        <v>155055.69</v>
      </c>
      <c r="H15" s="8">
        <f t="shared" si="8"/>
        <v>8777.99</v>
      </c>
      <c r="I15" s="8">
        <f t="shared" si="8"/>
        <v>1535.29</v>
      </c>
      <c r="J15" s="8">
        <f t="shared" si="8"/>
        <v>0</v>
      </c>
      <c r="K15" s="9">
        <f t="shared" si="2"/>
        <v>587654.26</v>
      </c>
    </row>
    <row r="16" spans="1:11" x14ac:dyDescent="0.2">
      <c r="A16" s="7" t="s">
        <v>24</v>
      </c>
      <c r="B16" s="8">
        <f t="shared" ref="B16:J16" si="9">+B102+B187</f>
        <v>310975.42</v>
      </c>
      <c r="C16" s="8">
        <f t="shared" si="9"/>
        <v>88794.819999999992</v>
      </c>
      <c r="D16" s="8">
        <f t="shared" si="9"/>
        <v>10616.93</v>
      </c>
      <c r="E16" s="8">
        <f t="shared" si="9"/>
        <v>39.380000000000003</v>
      </c>
      <c r="F16" s="8">
        <f t="shared" si="9"/>
        <v>4104.32</v>
      </c>
      <c r="G16" s="8">
        <f t="shared" si="9"/>
        <v>156958.42000000001</v>
      </c>
      <c r="H16" s="8">
        <f t="shared" si="9"/>
        <v>6140.73</v>
      </c>
      <c r="I16" s="8">
        <f t="shared" si="9"/>
        <v>2733.65</v>
      </c>
      <c r="J16" s="8">
        <f t="shared" si="9"/>
        <v>0</v>
      </c>
      <c r="K16" s="9">
        <f t="shared" si="2"/>
        <v>580363.67000000004</v>
      </c>
    </row>
    <row r="17" spans="1:11" x14ac:dyDescent="0.2">
      <c r="A17" s="7" t="s">
        <v>25</v>
      </c>
      <c r="B17" s="8">
        <f t="shared" ref="B17:J17" si="10">+B103+B188</f>
        <v>321869.64999999997</v>
      </c>
      <c r="C17" s="8">
        <f t="shared" si="10"/>
        <v>113764.98000000001</v>
      </c>
      <c r="D17" s="8">
        <f t="shared" si="10"/>
        <v>5242.49</v>
      </c>
      <c r="E17" s="8">
        <f t="shared" si="10"/>
        <v>19.45</v>
      </c>
      <c r="F17" s="8">
        <f t="shared" si="10"/>
        <v>5945.36</v>
      </c>
      <c r="G17" s="8">
        <f t="shared" si="10"/>
        <v>162457.04999999999</v>
      </c>
      <c r="H17" s="8">
        <f t="shared" si="10"/>
        <v>8895.2199999999993</v>
      </c>
      <c r="I17" s="8">
        <f t="shared" si="10"/>
        <v>1349.84</v>
      </c>
      <c r="J17" s="8">
        <f t="shared" si="10"/>
        <v>0</v>
      </c>
      <c r="K17" s="9">
        <f t="shared" si="2"/>
        <v>619544.03999999992</v>
      </c>
    </row>
    <row r="18" spans="1:11" x14ac:dyDescent="0.2">
      <c r="A18" s="7" t="s">
        <v>26</v>
      </c>
      <c r="B18" s="8">
        <f t="shared" ref="B18:J18" si="11">+B104+B189</f>
        <v>321788.17</v>
      </c>
      <c r="C18" s="8">
        <f t="shared" si="11"/>
        <v>96541.15</v>
      </c>
      <c r="D18" s="8">
        <f t="shared" si="11"/>
        <v>8358.9</v>
      </c>
      <c r="E18" s="8">
        <f t="shared" si="11"/>
        <v>31.01</v>
      </c>
      <c r="F18" s="8">
        <f t="shared" si="11"/>
        <v>6511.08</v>
      </c>
      <c r="G18" s="8">
        <f t="shared" si="11"/>
        <v>162415.92000000001</v>
      </c>
      <c r="H18" s="8">
        <f t="shared" si="11"/>
        <v>9741.6299999999992</v>
      </c>
      <c r="I18" s="8">
        <f t="shared" si="11"/>
        <v>2152.25</v>
      </c>
      <c r="J18" s="8">
        <f t="shared" si="11"/>
        <v>0</v>
      </c>
      <c r="K18" s="9">
        <f t="shared" si="2"/>
        <v>607540.11</v>
      </c>
    </row>
    <row r="19" spans="1:11" x14ac:dyDescent="0.2">
      <c r="A19" s="7" t="s">
        <v>27</v>
      </c>
      <c r="B19" s="8">
        <f t="shared" ref="B19:J19" si="12">+B105+B190</f>
        <v>1903360.0999999996</v>
      </c>
      <c r="C19" s="8">
        <f t="shared" si="12"/>
        <v>343711.08999999997</v>
      </c>
      <c r="D19" s="8">
        <f t="shared" si="12"/>
        <v>56165.1</v>
      </c>
      <c r="E19" s="8">
        <f t="shared" si="12"/>
        <v>208.35</v>
      </c>
      <c r="F19" s="8">
        <f t="shared" si="12"/>
        <v>92801.06</v>
      </c>
      <c r="G19" s="8">
        <f t="shared" si="12"/>
        <v>960681.62</v>
      </c>
      <c r="H19" s="8">
        <f t="shared" si="12"/>
        <v>138845.43</v>
      </c>
      <c r="I19" s="8">
        <f t="shared" si="12"/>
        <v>14461.42</v>
      </c>
      <c r="J19" s="8">
        <f t="shared" si="12"/>
        <v>0</v>
      </c>
      <c r="K19" s="9">
        <f t="shared" si="2"/>
        <v>3510234.17</v>
      </c>
    </row>
    <row r="20" spans="1:11" x14ac:dyDescent="0.2">
      <c r="A20" s="7" t="s">
        <v>28</v>
      </c>
      <c r="B20" s="8">
        <f t="shared" ref="B20:J20" si="13">+B106+B191</f>
        <v>320819.19</v>
      </c>
      <c r="C20" s="8">
        <f t="shared" si="13"/>
        <v>99844.040000000008</v>
      </c>
      <c r="D20" s="8">
        <f t="shared" si="13"/>
        <v>7618.79</v>
      </c>
      <c r="E20" s="8">
        <f t="shared" si="13"/>
        <v>28.26</v>
      </c>
      <c r="F20" s="8">
        <f t="shared" si="13"/>
        <v>6458.88</v>
      </c>
      <c r="G20" s="8">
        <f t="shared" si="13"/>
        <v>161926.85</v>
      </c>
      <c r="H20" s="8">
        <f t="shared" si="13"/>
        <v>9663.5300000000007</v>
      </c>
      <c r="I20" s="8">
        <f t="shared" si="13"/>
        <v>1961.69</v>
      </c>
      <c r="J20" s="8">
        <f t="shared" si="13"/>
        <v>23135</v>
      </c>
      <c r="K20" s="9">
        <f t="shared" si="2"/>
        <v>631456.23</v>
      </c>
    </row>
    <row r="21" spans="1:11" x14ac:dyDescent="0.2">
      <c r="A21" s="7" t="s">
        <v>29</v>
      </c>
      <c r="B21" s="8">
        <f t="shared" ref="B21:J21" si="14">+B107+B192</f>
        <v>459686.25999999995</v>
      </c>
      <c r="C21" s="8">
        <f t="shared" si="14"/>
        <v>142280.60999999999</v>
      </c>
      <c r="D21" s="8">
        <f t="shared" si="14"/>
        <v>5950.77</v>
      </c>
      <c r="E21" s="8">
        <f t="shared" si="14"/>
        <v>22.07</v>
      </c>
      <c r="F21" s="8">
        <f t="shared" si="14"/>
        <v>16208.17</v>
      </c>
      <c r="G21" s="8">
        <f t="shared" si="14"/>
        <v>232017.13</v>
      </c>
      <c r="H21" s="8">
        <f t="shared" si="14"/>
        <v>24250.06</v>
      </c>
      <c r="I21" s="8">
        <f t="shared" si="14"/>
        <v>1532.21</v>
      </c>
      <c r="J21" s="8">
        <f t="shared" si="14"/>
        <v>0</v>
      </c>
      <c r="K21" s="9">
        <f t="shared" si="2"/>
        <v>881947.27999999991</v>
      </c>
    </row>
    <row r="22" spans="1:11" x14ac:dyDescent="0.2">
      <c r="A22" s="7" t="s">
        <v>30</v>
      </c>
      <c r="B22" s="8">
        <f t="shared" ref="B22:J22" si="15">+B108+B193</f>
        <v>325157.18000000005</v>
      </c>
      <c r="C22" s="8">
        <f t="shared" si="15"/>
        <v>76631.88</v>
      </c>
      <c r="D22" s="8">
        <f t="shared" si="15"/>
        <v>13180.37</v>
      </c>
      <c r="E22" s="8">
        <f t="shared" si="15"/>
        <v>48.89</v>
      </c>
      <c r="F22" s="8">
        <f t="shared" si="15"/>
        <v>5993.2099999999991</v>
      </c>
      <c r="G22" s="8">
        <f t="shared" si="15"/>
        <v>164116.35</v>
      </c>
      <c r="H22" s="8">
        <f t="shared" si="15"/>
        <v>8966.82</v>
      </c>
      <c r="I22" s="8">
        <f t="shared" si="15"/>
        <v>3393.69</v>
      </c>
      <c r="J22" s="8">
        <f t="shared" si="15"/>
        <v>0</v>
      </c>
      <c r="K22" s="9">
        <f t="shared" si="2"/>
        <v>597488.39</v>
      </c>
    </row>
    <row r="23" spans="1:11" x14ac:dyDescent="0.2">
      <c r="A23" s="7" t="s">
        <v>31</v>
      </c>
      <c r="B23" s="8">
        <f t="shared" ref="B23:J23" si="16">+B109+B194</f>
        <v>1359614.21</v>
      </c>
      <c r="C23" s="8">
        <f t="shared" si="16"/>
        <v>165627.34000000003</v>
      </c>
      <c r="D23" s="8">
        <f t="shared" si="16"/>
        <v>35428.519999999997</v>
      </c>
      <c r="E23" s="8">
        <f t="shared" si="16"/>
        <v>131.41999999999999</v>
      </c>
      <c r="F23" s="8">
        <f t="shared" si="16"/>
        <v>94938.040000000008</v>
      </c>
      <c r="G23" s="8">
        <f t="shared" si="16"/>
        <v>686237.14</v>
      </c>
      <c r="H23" s="8">
        <f t="shared" si="16"/>
        <v>142042.69</v>
      </c>
      <c r="I23" s="8">
        <f t="shared" si="16"/>
        <v>9122.15</v>
      </c>
      <c r="J23" s="8">
        <f t="shared" si="16"/>
        <v>0</v>
      </c>
      <c r="K23" s="9">
        <f t="shared" si="2"/>
        <v>2493141.5099999998</v>
      </c>
    </row>
    <row r="24" spans="1:11" x14ac:dyDescent="0.2">
      <c r="A24" s="7" t="s">
        <v>32</v>
      </c>
      <c r="B24" s="8">
        <f t="shared" ref="B24:J24" si="17">+B110+B195</f>
        <v>622622.69000000006</v>
      </c>
      <c r="C24" s="8">
        <f t="shared" si="17"/>
        <v>171008.78999999998</v>
      </c>
      <c r="D24" s="8">
        <f t="shared" si="17"/>
        <v>10315.35</v>
      </c>
      <c r="E24" s="8">
        <f t="shared" si="17"/>
        <v>38.270000000000003</v>
      </c>
      <c r="F24" s="8">
        <f t="shared" si="17"/>
        <v>24947.7</v>
      </c>
      <c r="G24" s="8">
        <f t="shared" si="17"/>
        <v>314255.92</v>
      </c>
      <c r="H24" s="8">
        <f t="shared" si="17"/>
        <v>37325.81</v>
      </c>
      <c r="I24" s="8">
        <f t="shared" si="17"/>
        <v>2656</v>
      </c>
      <c r="J24" s="8">
        <f t="shared" si="17"/>
        <v>0</v>
      </c>
      <c r="K24" s="9">
        <f t="shared" si="2"/>
        <v>1183170.53</v>
      </c>
    </row>
    <row r="25" spans="1:11" x14ac:dyDescent="0.2">
      <c r="A25" s="7" t="s">
        <v>33</v>
      </c>
      <c r="B25" s="8">
        <f t="shared" ref="B25:J25" si="18">+B111+B196</f>
        <v>4590161.4800000004</v>
      </c>
      <c r="C25" s="8">
        <f t="shared" si="18"/>
        <v>605122.02</v>
      </c>
      <c r="D25" s="8">
        <f t="shared" si="18"/>
        <v>123400.51</v>
      </c>
      <c r="E25" s="8">
        <f t="shared" si="18"/>
        <v>457.76</v>
      </c>
      <c r="F25" s="8">
        <f t="shared" si="18"/>
        <v>302558.59999999998</v>
      </c>
      <c r="G25" s="8">
        <f t="shared" si="18"/>
        <v>2316789.02</v>
      </c>
      <c r="H25" s="8">
        <f t="shared" si="18"/>
        <v>452676.72</v>
      </c>
      <c r="I25" s="8">
        <f t="shared" si="18"/>
        <v>31773.23</v>
      </c>
      <c r="J25" s="8">
        <f t="shared" si="18"/>
        <v>0</v>
      </c>
      <c r="K25" s="9">
        <f t="shared" si="2"/>
        <v>8422939.3399999999</v>
      </c>
    </row>
    <row r="26" spans="1:11" x14ac:dyDescent="0.2">
      <c r="A26" s="7" t="s">
        <v>34</v>
      </c>
      <c r="B26" s="8">
        <f t="shared" ref="B26:J26" si="19">+B112+B197</f>
        <v>22759718.960000001</v>
      </c>
      <c r="C26" s="8">
        <f t="shared" si="19"/>
        <v>2535060.7999999998</v>
      </c>
      <c r="D26" s="8">
        <f t="shared" si="19"/>
        <v>670325.63</v>
      </c>
      <c r="E26" s="8">
        <f t="shared" si="19"/>
        <v>2486.62</v>
      </c>
      <c r="F26" s="8">
        <f t="shared" si="19"/>
        <v>1550702.3</v>
      </c>
      <c r="G26" s="8">
        <f t="shared" si="19"/>
        <v>11487497.189999999</v>
      </c>
      <c r="H26" s="8">
        <f t="shared" si="19"/>
        <v>2320102.04</v>
      </c>
      <c r="I26" s="8">
        <f t="shared" si="19"/>
        <v>172595.82</v>
      </c>
      <c r="J26" s="8">
        <f t="shared" si="19"/>
        <v>43543318</v>
      </c>
      <c r="K26" s="9">
        <f t="shared" si="2"/>
        <v>85041807.359999999</v>
      </c>
    </row>
    <row r="27" spans="1:11" x14ac:dyDescent="0.2">
      <c r="A27" s="7" t="s">
        <v>35</v>
      </c>
      <c r="B27" s="8">
        <f t="shared" ref="B27:J27" si="20">+B113+B198</f>
        <v>2869422</v>
      </c>
      <c r="C27" s="8">
        <f t="shared" si="20"/>
        <v>478889.67999999993</v>
      </c>
      <c r="D27" s="8">
        <f t="shared" si="20"/>
        <v>93014.89</v>
      </c>
      <c r="E27" s="8">
        <f t="shared" si="20"/>
        <v>345.05</v>
      </c>
      <c r="F27" s="8">
        <f t="shared" si="20"/>
        <v>139541.03999999998</v>
      </c>
      <c r="G27" s="8">
        <f t="shared" si="20"/>
        <v>1448281.38</v>
      </c>
      <c r="H27" s="8">
        <f t="shared" si="20"/>
        <v>208776.02</v>
      </c>
      <c r="I27" s="8">
        <f t="shared" si="20"/>
        <v>23949.53</v>
      </c>
      <c r="J27" s="8">
        <f t="shared" si="20"/>
        <v>0</v>
      </c>
      <c r="K27" s="9">
        <f t="shared" si="2"/>
        <v>5262219.5899999989</v>
      </c>
    </row>
    <row r="28" spans="1:11" x14ac:dyDescent="0.2">
      <c r="A28" s="7" t="s">
        <v>36</v>
      </c>
      <c r="B28" s="8">
        <f t="shared" ref="B28:J28" si="21">+B114+B199</f>
        <v>483432.75</v>
      </c>
      <c r="C28" s="8">
        <f t="shared" si="21"/>
        <v>161337.77000000002</v>
      </c>
      <c r="D28" s="8">
        <f t="shared" si="21"/>
        <v>425.05</v>
      </c>
      <c r="E28" s="8">
        <f t="shared" si="21"/>
        <v>1.58</v>
      </c>
      <c r="F28" s="8">
        <f t="shared" si="21"/>
        <v>21692.120000000003</v>
      </c>
      <c r="G28" s="8">
        <f t="shared" si="21"/>
        <v>244002.67</v>
      </c>
      <c r="H28" s="8">
        <f t="shared" si="21"/>
        <v>32454.93</v>
      </c>
      <c r="I28" s="8">
        <f t="shared" si="21"/>
        <v>109.44</v>
      </c>
      <c r="J28" s="8">
        <f t="shared" si="21"/>
        <v>0</v>
      </c>
      <c r="K28" s="9">
        <f t="shared" si="2"/>
        <v>943456.31</v>
      </c>
    </row>
    <row r="29" spans="1:11" x14ac:dyDescent="0.2">
      <c r="A29" s="7" t="s">
        <v>37</v>
      </c>
      <c r="B29" s="8">
        <f t="shared" ref="B29:J29" si="22">+B115+B200</f>
        <v>357713.81</v>
      </c>
      <c r="C29" s="8">
        <f t="shared" si="22"/>
        <v>124580.43</v>
      </c>
      <c r="D29" s="8">
        <f t="shared" si="22"/>
        <v>3679.43</v>
      </c>
      <c r="E29" s="8">
        <f t="shared" si="22"/>
        <v>13.65</v>
      </c>
      <c r="F29" s="8">
        <f t="shared" si="22"/>
        <v>10036.549999999999</v>
      </c>
      <c r="G29" s="8">
        <f t="shared" si="22"/>
        <v>180548.64</v>
      </c>
      <c r="H29" s="8">
        <f t="shared" si="22"/>
        <v>15016.31</v>
      </c>
      <c r="I29" s="8">
        <f t="shared" si="22"/>
        <v>947.38</v>
      </c>
      <c r="J29" s="8">
        <f t="shared" si="22"/>
        <v>0</v>
      </c>
      <c r="K29" s="9">
        <f t="shared" si="2"/>
        <v>692536.20000000007</v>
      </c>
    </row>
    <row r="30" spans="1:11" x14ac:dyDescent="0.2">
      <c r="A30" s="7" t="s">
        <v>38</v>
      </c>
      <c r="B30" s="8">
        <f t="shared" ref="B30:J30" si="23">+B116+B201</f>
        <v>296577.70999999996</v>
      </c>
      <c r="C30" s="8">
        <f t="shared" si="23"/>
        <v>100229.70999999999</v>
      </c>
      <c r="D30" s="8">
        <f t="shared" si="23"/>
        <v>6807.76</v>
      </c>
      <c r="E30" s="8">
        <f t="shared" si="23"/>
        <v>25.25</v>
      </c>
      <c r="F30" s="8">
        <f t="shared" si="23"/>
        <v>4078.17</v>
      </c>
      <c r="G30" s="8">
        <f t="shared" si="23"/>
        <v>149691.46</v>
      </c>
      <c r="H30" s="8">
        <f t="shared" si="23"/>
        <v>6101.6</v>
      </c>
      <c r="I30" s="8">
        <f t="shared" si="23"/>
        <v>1752.87</v>
      </c>
      <c r="J30" s="8">
        <f t="shared" si="23"/>
        <v>0</v>
      </c>
      <c r="K30" s="9">
        <f t="shared" si="2"/>
        <v>565264.52999999991</v>
      </c>
    </row>
    <row r="31" spans="1:11" x14ac:dyDescent="0.2">
      <c r="A31" s="7" t="s">
        <v>39</v>
      </c>
      <c r="B31" s="8">
        <f t="shared" ref="B31:J31" si="24">+B117+B202</f>
        <v>626026.52999999991</v>
      </c>
      <c r="C31" s="8">
        <f t="shared" si="24"/>
        <v>188610.67000000004</v>
      </c>
      <c r="D31" s="8">
        <f t="shared" si="24"/>
        <v>5536.87</v>
      </c>
      <c r="E31" s="8">
        <f t="shared" si="24"/>
        <v>20.54</v>
      </c>
      <c r="F31" s="8">
        <f t="shared" si="24"/>
        <v>26993.3</v>
      </c>
      <c r="G31" s="8">
        <f t="shared" si="24"/>
        <v>315973.94</v>
      </c>
      <c r="H31" s="8">
        <f t="shared" si="24"/>
        <v>40386.36</v>
      </c>
      <c r="I31" s="8">
        <f t="shared" si="24"/>
        <v>1425.64</v>
      </c>
      <c r="J31" s="8">
        <f t="shared" si="24"/>
        <v>0</v>
      </c>
      <c r="K31" s="9">
        <f t="shared" si="2"/>
        <v>1204973.8500000001</v>
      </c>
    </row>
    <row r="32" spans="1:11" x14ac:dyDescent="0.2">
      <c r="A32" s="7" t="s">
        <v>40</v>
      </c>
      <c r="B32" s="8">
        <f t="shared" ref="B32:J32" si="25">+B118+B203</f>
        <v>293999.32</v>
      </c>
      <c r="C32" s="8">
        <f t="shared" si="25"/>
        <v>73301.399999999994</v>
      </c>
      <c r="D32" s="8">
        <f t="shared" si="25"/>
        <v>12440.05</v>
      </c>
      <c r="E32" s="8">
        <f t="shared" si="25"/>
        <v>46.15</v>
      </c>
      <c r="F32" s="8">
        <f t="shared" si="25"/>
        <v>3590.7</v>
      </c>
      <c r="G32" s="8">
        <f t="shared" si="25"/>
        <v>148390.07</v>
      </c>
      <c r="H32" s="8">
        <f t="shared" si="25"/>
        <v>5372.27</v>
      </c>
      <c r="I32" s="8">
        <f t="shared" si="25"/>
        <v>3203.07</v>
      </c>
      <c r="J32" s="8">
        <f t="shared" si="25"/>
        <v>0</v>
      </c>
      <c r="K32" s="9">
        <f t="shared" si="2"/>
        <v>540343.02999999991</v>
      </c>
    </row>
    <row r="33" spans="1:11" x14ac:dyDescent="0.2">
      <c r="A33" s="7" t="s">
        <v>41</v>
      </c>
      <c r="B33" s="8">
        <f t="shared" ref="B33:J33" si="26">+B119+B204</f>
        <v>3499612.4699999997</v>
      </c>
      <c r="C33" s="8">
        <f t="shared" si="26"/>
        <v>531979.37</v>
      </c>
      <c r="D33" s="8">
        <f t="shared" si="26"/>
        <v>89227.78</v>
      </c>
      <c r="E33" s="8">
        <f t="shared" si="26"/>
        <v>331</v>
      </c>
      <c r="F33" s="8">
        <f t="shared" si="26"/>
        <v>217561.4</v>
      </c>
      <c r="G33" s="8">
        <f t="shared" si="26"/>
        <v>1766356.98</v>
      </c>
      <c r="H33" s="8">
        <f t="shared" si="26"/>
        <v>325507.13</v>
      </c>
      <c r="I33" s="8">
        <f t="shared" si="26"/>
        <v>22974.42</v>
      </c>
      <c r="J33" s="8">
        <f t="shared" si="26"/>
        <v>0</v>
      </c>
      <c r="K33" s="9">
        <f t="shared" si="2"/>
        <v>6453550.5499999998</v>
      </c>
    </row>
    <row r="34" spans="1:11" x14ac:dyDescent="0.2">
      <c r="A34" s="7" t="s">
        <v>42</v>
      </c>
      <c r="B34" s="8">
        <f t="shared" ref="B34:J34" si="27">+B120+B205</f>
        <v>3921816.5200000005</v>
      </c>
      <c r="C34" s="8">
        <f t="shared" si="27"/>
        <v>496747.23</v>
      </c>
      <c r="D34" s="8">
        <f t="shared" si="27"/>
        <v>120077.62</v>
      </c>
      <c r="E34" s="8">
        <f t="shared" si="27"/>
        <v>445.44</v>
      </c>
      <c r="F34" s="8">
        <f t="shared" si="27"/>
        <v>244293.61</v>
      </c>
      <c r="G34" s="8">
        <f t="shared" si="27"/>
        <v>1979455.74</v>
      </c>
      <c r="H34" s="8">
        <f t="shared" si="27"/>
        <v>365502.84</v>
      </c>
      <c r="I34" s="8">
        <f t="shared" si="27"/>
        <v>30917.65</v>
      </c>
      <c r="J34" s="8">
        <f t="shared" si="27"/>
        <v>0</v>
      </c>
      <c r="K34" s="9">
        <f t="shared" si="2"/>
        <v>7159256.6500000013</v>
      </c>
    </row>
    <row r="35" spans="1:11" x14ac:dyDescent="0.2">
      <c r="A35" s="7" t="s">
        <v>43</v>
      </c>
      <c r="B35" s="8">
        <f t="shared" ref="B35:J35" si="28">+B121+B206</f>
        <v>676616.25</v>
      </c>
      <c r="C35" s="8">
        <f t="shared" si="28"/>
        <v>193794.22999999998</v>
      </c>
      <c r="D35" s="8">
        <f t="shared" si="28"/>
        <v>4530.0200000000004</v>
      </c>
      <c r="E35" s="8">
        <f t="shared" si="28"/>
        <v>16.8</v>
      </c>
      <c r="F35" s="8">
        <f t="shared" si="28"/>
        <v>33952.78</v>
      </c>
      <c r="G35" s="8">
        <f t="shared" si="28"/>
        <v>341508.05</v>
      </c>
      <c r="H35" s="8">
        <f t="shared" si="28"/>
        <v>50798.86</v>
      </c>
      <c r="I35" s="8">
        <f t="shared" si="28"/>
        <v>1166.3900000000001</v>
      </c>
      <c r="J35" s="8">
        <f t="shared" si="28"/>
        <v>0</v>
      </c>
      <c r="K35" s="9">
        <f t="shared" si="2"/>
        <v>1302383.3800000001</v>
      </c>
    </row>
    <row r="36" spans="1:11" x14ac:dyDescent="0.2">
      <c r="A36" s="7" t="s">
        <v>44</v>
      </c>
      <c r="B36" s="8">
        <f t="shared" ref="B36:J36" si="29">+B122+B207</f>
        <v>970771.52999999991</v>
      </c>
      <c r="C36" s="8">
        <f t="shared" si="29"/>
        <v>215987.58999999997</v>
      </c>
      <c r="D36" s="8">
        <f t="shared" si="29"/>
        <v>18986.169999999998</v>
      </c>
      <c r="E36" s="8">
        <f t="shared" si="29"/>
        <v>70.430000000000007</v>
      </c>
      <c r="F36" s="8">
        <f t="shared" si="29"/>
        <v>49085.960000000006</v>
      </c>
      <c r="G36" s="8">
        <f t="shared" si="29"/>
        <v>489976.85</v>
      </c>
      <c r="H36" s="8">
        <f t="shared" si="29"/>
        <v>73440.55</v>
      </c>
      <c r="I36" s="8">
        <f t="shared" si="29"/>
        <v>4888.57</v>
      </c>
      <c r="J36" s="8">
        <f t="shared" si="29"/>
        <v>0</v>
      </c>
      <c r="K36" s="9">
        <f t="shared" si="2"/>
        <v>1823207.65</v>
      </c>
    </row>
    <row r="37" spans="1:11" x14ac:dyDescent="0.2">
      <c r="A37" s="7" t="s">
        <v>45</v>
      </c>
      <c r="B37" s="8">
        <f t="shared" ref="B37:J37" si="30">+B123+B208</f>
        <v>302259.32</v>
      </c>
      <c r="C37" s="8">
        <f t="shared" si="30"/>
        <v>105594.73999999999</v>
      </c>
      <c r="D37" s="8">
        <f t="shared" si="30"/>
        <v>5331.16</v>
      </c>
      <c r="E37" s="8">
        <f t="shared" si="30"/>
        <v>19.78</v>
      </c>
      <c r="F37" s="8">
        <f t="shared" si="30"/>
        <v>5375.2000000000007</v>
      </c>
      <c r="G37" s="8">
        <f t="shared" si="30"/>
        <v>152559.13</v>
      </c>
      <c r="H37" s="8">
        <f t="shared" si="30"/>
        <v>8042.16</v>
      </c>
      <c r="I37" s="8">
        <f t="shared" si="30"/>
        <v>1372.67</v>
      </c>
      <c r="J37" s="8">
        <f t="shared" si="30"/>
        <v>0</v>
      </c>
      <c r="K37" s="9">
        <f t="shared" si="2"/>
        <v>580554.16000000015</v>
      </c>
    </row>
    <row r="38" spans="1:11" x14ac:dyDescent="0.2">
      <c r="A38" s="7" t="s">
        <v>46</v>
      </c>
      <c r="B38" s="8">
        <f t="shared" ref="B38:J38" si="31">+B124+B209</f>
        <v>8896060.2300000004</v>
      </c>
      <c r="C38" s="8">
        <f t="shared" si="31"/>
        <v>1127223.8900000001</v>
      </c>
      <c r="D38" s="8">
        <f t="shared" si="31"/>
        <v>262636.63</v>
      </c>
      <c r="E38" s="8">
        <f t="shared" si="31"/>
        <v>974.27</v>
      </c>
      <c r="F38" s="8">
        <f t="shared" si="31"/>
        <v>567238.72</v>
      </c>
      <c r="G38" s="8">
        <f t="shared" si="31"/>
        <v>4490102.33</v>
      </c>
      <c r="H38" s="8">
        <f t="shared" si="31"/>
        <v>848681.08</v>
      </c>
      <c r="I38" s="8">
        <f t="shared" si="31"/>
        <v>67623.83</v>
      </c>
      <c r="J38" s="8">
        <f t="shared" si="31"/>
        <v>0</v>
      </c>
      <c r="K38" s="9">
        <f t="shared" si="2"/>
        <v>16260540.980000002</v>
      </c>
    </row>
    <row r="39" spans="1:11" x14ac:dyDescent="0.2">
      <c r="A39" s="7" t="s">
        <v>47</v>
      </c>
      <c r="B39" s="8">
        <f t="shared" ref="B39:J39" si="32">+B125+B210</f>
        <v>36076061.420000002</v>
      </c>
      <c r="C39" s="8">
        <f t="shared" si="32"/>
        <v>3646037.86</v>
      </c>
      <c r="D39" s="8">
        <f t="shared" si="32"/>
        <v>994421.55</v>
      </c>
      <c r="E39" s="8">
        <f t="shared" si="32"/>
        <v>3688.88</v>
      </c>
      <c r="F39" s="8">
        <f t="shared" si="32"/>
        <v>2654195.2999999998</v>
      </c>
      <c r="G39" s="8">
        <f t="shared" si="32"/>
        <v>18208645.5</v>
      </c>
      <c r="H39" s="8">
        <f t="shared" si="32"/>
        <v>3971106.46</v>
      </c>
      <c r="I39" s="8">
        <f t="shared" si="32"/>
        <v>256044.22</v>
      </c>
      <c r="J39" s="8">
        <f t="shared" si="32"/>
        <v>2795308</v>
      </c>
      <c r="K39" s="9">
        <f t="shared" si="2"/>
        <v>68605509.189999998</v>
      </c>
    </row>
    <row r="40" spans="1:11" x14ac:dyDescent="0.2">
      <c r="A40" s="7" t="s">
        <v>48</v>
      </c>
      <c r="B40" s="8">
        <f t="shared" ref="B40:J40" si="33">+B126+B211</f>
        <v>324834.31</v>
      </c>
      <c r="C40" s="8">
        <f t="shared" si="33"/>
        <v>105124.72999999998</v>
      </c>
      <c r="D40" s="8">
        <f t="shared" si="33"/>
        <v>8026.13</v>
      </c>
      <c r="E40" s="8">
        <f t="shared" si="33"/>
        <v>29.77</v>
      </c>
      <c r="F40" s="8">
        <f t="shared" si="33"/>
        <v>4992.13</v>
      </c>
      <c r="G40" s="8">
        <f t="shared" si="33"/>
        <v>163953.39000000001</v>
      </c>
      <c r="H40" s="8">
        <f t="shared" si="33"/>
        <v>7469.03</v>
      </c>
      <c r="I40" s="8">
        <f t="shared" si="33"/>
        <v>2066.5700000000002</v>
      </c>
      <c r="J40" s="8">
        <f t="shared" si="33"/>
        <v>0</v>
      </c>
      <c r="K40" s="9">
        <f t="shared" si="2"/>
        <v>616496.05999999994</v>
      </c>
    </row>
    <row r="41" spans="1:11" x14ac:dyDescent="0.2">
      <c r="A41" s="7" t="s">
        <v>49</v>
      </c>
      <c r="B41" s="8">
        <f t="shared" ref="B41:J41" si="34">+B127+B212</f>
        <v>299399.02</v>
      </c>
      <c r="C41" s="8">
        <f t="shared" si="34"/>
        <v>86418.77</v>
      </c>
      <c r="D41" s="8">
        <f t="shared" si="34"/>
        <v>9844.17</v>
      </c>
      <c r="E41" s="8">
        <f t="shared" si="34"/>
        <v>36.520000000000003</v>
      </c>
      <c r="F41" s="8">
        <f t="shared" si="34"/>
        <v>4204.38</v>
      </c>
      <c r="G41" s="8">
        <f t="shared" si="34"/>
        <v>151115.47</v>
      </c>
      <c r="H41" s="8">
        <f t="shared" si="34"/>
        <v>6290.43</v>
      </c>
      <c r="I41" s="8">
        <f t="shared" si="34"/>
        <v>2534.6799999999998</v>
      </c>
      <c r="J41" s="8">
        <f t="shared" si="34"/>
        <v>0</v>
      </c>
      <c r="K41" s="9">
        <f t="shared" si="2"/>
        <v>559843.44000000018</v>
      </c>
    </row>
    <row r="42" spans="1:11" x14ac:dyDescent="0.2">
      <c r="A42" s="7" t="s">
        <v>50</v>
      </c>
      <c r="B42" s="8">
        <f t="shared" ref="B42:J42" si="35">+B128+B213</f>
        <v>4743200.3699999992</v>
      </c>
      <c r="C42" s="8">
        <f t="shared" si="35"/>
        <v>581858.37000000011</v>
      </c>
      <c r="D42" s="8">
        <f t="shared" si="35"/>
        <v>122129.05</v>
      </c>
      <c r="E42" s="8">
        <f t="shared" si="35"/>
        <v>453.05</v>
      </c>
      <c r="F42" s="8">
        <f t="shared" si="35"/>
        <v>332067.61</v>
      </c>
      <c r="G42" s="8">
        <f t="shared" si="35"/>
        <v>2394032.23</v>
      </c>
      <c r="H42" s="8">
        <f t="shared" si="35"/>
        <v>496826.98</v>
      </c>
      <c r="I42" s="8">
        <f t="shared" si="35"/>
        <v>31445.86</v>
      </c>
      <c r="J42" s="8">
        <f t="shared" si="35"/>
        <v>0</v>
      </c>
      <c r="K42" s="9">
        <f t="shared" si="2"/>
        <v>8702013.5199999996</v>
      </c>
    </row>
    <row r="43" spans="1:11" x14ac:dyDescent="0.2">
      <c r="A43" s="7" t="s">
        <v>51</v>
      </c>
      <c r="B43" s="8">
        <f t="shared" ref="B43:J43" si="36">+B129+B214</f>
        <v>299059.26</v>
      </c>
      <c r="C43" s="8">
        <f t="shared" si="36"/>
        <v>101559.13999999998</v>
      </c>
      <c r="D43" s="8">
        <f t="shared" si="36"/>
        <v>6131.16</v>
      </c>
      <c r="E43" s="8">
        <f t="shared" si="36"/>
        <v>22.74</v>
      </c>
      <c r="F43" s="8">
        <f t="shared" si="36"/>
        <v>4970.41</v>
      </c>
      <c r="G43" s="8">
        <f t="shared" si="36"/>
        <v>150943.98000000001</v>
      </c>
      <c r="H43" s="8">
        <f t="shared" si="36"/>
        <v>7436.55</v>
      </c>
      <c r="I43" s="8">
        <f t="shared" si="36"/>
        <v>1578.65</v>
      </c>
      <c r="J43" s="8">
        <f t="shared" si="36"/>
        <v>0</v>
      </c>
      <c r="K43" s="9">
        <f t="shared" si="2"/>
        <v>571701.89</v>
      </c>
    </row>
    <row r="44" spans="1:11" x14ac:dyDescent="0.2">
      <c r="A44" s="7" t="s">
        <v>52</v>
      </c>
      <c r="B44" s="8">
        <f t="shared" ref="B44:J44" si="37">+B130+B215</f>
        <v>735245.22</v>
      </c>
      <c r="C44" s="8">
        <f t="shared" si="37"/>
        <v>170290.89</v>
      </c>
      <c r="D44" s="8">
        <f t="shared" si="37"/>
        <v>8360.2800000000007</v>
      </c>
      <c r="E44" s="8">
        <f t="shared" si="37"/>
        <v>31.01</v>
      </c>
      <c r="F44" s="8">
        <f t="shared" si="37"/>
        <v>43471.37</v>
      </c>
      <c r="G44" s="8">
        <f t="shared" si="37"/>
        <v>371099.81</v>
      </c>
      <c r="H44" s="8">
        <f t="shared" si="37"/>
        <v>65040.22</v>
      </c>
      <c r="I44" s="8">
        <f t="shared" si="37"/>
        <v>2152.61</v>
      </c>
      <c r="J44" s="8">
        <f t="shared" si="37"/>
        <v>0</v>
      </c>
      <c r="K44" s="9">
        <f t="shared" si="2"/>
        <v>1395691.4100000001</v>
      </c>
    </row>
    <row r="45" spans="1:11" x14ac:dyDescent="0.2">
      <c r="A45" s="7" t="s">
        <v>53</v>
      </c>
      <c r="B45" s="8">
        <f t="shared" ref="B45:J45" si="38">+B131+B216</f>
        <v>1755218.23</v>
      </c>
      <c r="C45" s="8">
        <f t="shared" si="38"/>
        <v>314425.24</v>
      </c>
      <c r="D45" s="8">
        <f t="shared" si="38"/>
        <v>36962.559999999998</v>
      </c>
      <c r="E45" s="8">
        <f t="shared" si="38"/>
        <v>137.12</v>
      </c>
      <c r="F45" s="8">
        <f t="shared" si="38"/>
        <v>106402.16</v>
      </c>
      <c r="G45" s="8">
        <f t="shared" si="38"/>
        <v>885910.08</v>
      </c>
      <c r="H45" s="8">
        <f t="shared" si="38"/>
        <v>159194.89000000001</v>
      </c>
      <c r="I45" s="8">
        <f t="shared" si="38"/>
        <v>9517.14</v>
      </c>
      <c r="J45" s="8">
        <f t="shared" si="38"/>
        <v>0</v>
      </c>
      <c r="K45" s="9">
        <f t="shared" si="2"/>
        <v>3267767.4200000004</v>
      </c>
    </row>
    <row r="46" spans="1:11" x14ac:dyDescent="0.2">
      <c r="A46" s="7" t="s">
        <v>54</v>
      </c>
      <c r="B46" s="8">
        <f t="shared" ref="B46:J46" si="39">+B132+B217</f>
        <v>328364.06999999995</v>
      </c>
      <c r="C46" s="8">
        <f t="shared" si="39"/>
        <v>113542.97</v>
      </c>
      <c r="D46" s="8">
        <f t="shared" si="39"/>
        <v>5254.91</v>
      </c>
      <c r="E46" s="8">
        <f t="shared" si="39"/>
        <v>19.489999999999998</v>
      </c>
      <c r="F46" s="8">
        <f t="shared" si="39"/>
        <v>6894.1399999999994</v>
      </c>
      <c r="G46" s="8">
        <f t="shared" si="39"/>
        <v>165734.97</v>
      </c>
      <c r="H46" s="8">
        <f t="shared" si="39"/>
        <v>10314.76</v>
      </c>
      <c r="I46" s="8">
        <f t="shared" si="39"/>
        <v>1353.04</v>
      </c>
      <c r="J46" s="8">
        <f t="shared" si="39"/>
        <v>0</v>
      </c>
      <c r="K46" s="9">
        <f t="shared" si="2"/>
        <v>631478.35</v>
      </c>
    </row>
    <row r="47" spans="1:11" x14ac:dyDescent="0.2">
      <c r="A47" s="7" t="s">
        <v>55</v>
      </c>
      <c r="B47" s="8">
        <f t="shared" ref="B47:J47" si="40">+B133+B218</f>
        <v>503237.19</v>
      </c>
      <c r="C47" s="8">
        <f t="shared" si="40"/>
        <v>154315.27000000002</v>
      </c>
      <c r="D47" s="8">
        <f t="shared" si="40"/>
        <v>6458.18</v>
      </c>
      <c r="E47" s="8">
        <f t="shared" si="40"/>
        <v>23.96</v>
      </c>
      <c r="F47" s="8">
        <f t="shared" si="40"/>
        <v>18223.29</v>
      </c>
      <c r="G47" s="8">
        <f t="shared" si="40"/>
        <v>253998.56</v>
      </c>
      <c r="H47" s="8">
        <f t="shared" si="40"/>
        <v>27264.99</v>
      </c>
      <c r="I47" s="8">
        <f t="shared" si="40"/>
        <v>1662.86</v>
      </c>
      <c r="J47" s="8">
        <f t="shared" si="40"/>
        <v>0</v>
      </c>
      <c r="K47" s="9">
        <f t="shared" si="2"/>
        <v>965184.29999999993</v>
      </c>
    </row>
    <row r="48" spans="1:11" x14ac:dyDescent="0.2">
      <c r="A48" s="7" t="s">
        <v>56</v>
      </c>
      <c r="B48" s="8">
        <f t="shared" ref="B48:J48" si="41">+B134+B219</f>
        <v>515962.70999999996</v>
      </c>
      <c r="C48" s="8">
        <f t="shared" si="41"/>
        <v>170340.01</v>
      </c>
      <c r="D48" s="8">
        <f t="shared" si="41"/>
        <v>672.41</v>
      </c>
      <c r="E48" s="8">
        <f t="shared" si="41"/>
        <v>2.4900000000000002</v>
      </c>
      <c r="F48" s="8">
        <f t="shared" si="41"/>
        <v>23372.21</v>
      </c>
      <c r="G48" s="8">
        <f t="shared" si="41"/>
        <v>260421.51</v>
      </c>
      <c r="H48" s="8">
        <f t="shared" si="41"/>
        <v>34968.620000000003</v>
      </c>
      <c r="I48" s="8">
        <f t="shared" si="41"/>
        <v>173.13</v>
      </c>
      <c r="J48" s="8">
        <f t="shared" si="41"/>
        <v>0</v>
      </c>
      <c r="K48" s="9">
        <f t="shared" si="2"/>
        <v>1005913.09</v>
      </c>
    </row>
    <row r="49" spans="1:11" x14ac:dyDescent="0.2">
      <c r="A49" s="7" t="s">
        <v>57</v>
      </c>
      <c r="B49" s="8">
        <f t="shared" ref="B49:J49" si="42">+B135+B220</f>
        <v>405463.57999999996</v>
      </c>
      <c r="C49" s="8">
        <f t="shared" si="42"/>
        <v>110830.3</v>
      </c>
      <c r="D49" s="8">
        <f t="shared" si="42"/>
        <v>11630.12</v>
      </c>
      <c r="E49" s="8">
        <f t="shared" si="42"/>
        <v>43.14</v>
      </c>
      <c r="F49" s="8">
        <f t="shared" si="42"/>
        <v>9731.84</v>
      </c>
      <c r="G49" s="8">
        <f t="shared" si="42"/>
        <v>204649.35</v>
      </c>
      <c r="H49" s="8">
        <f t="shared" si="42"/>
        <v>14560.4</v>
      </c>
      <c r="I49" s="8">
        <f t="shared" si="42"/>
        <v>2994.53</v>
      </c>
      <c r="J49" s="8">
        <f t="shared" si="42"/>
        <v>0</v>
      </c>
      <c r="K49" s="9">
        <f t="shared" si="2"/>
        <v>759903.26</v>
      </c>
    </row>
    <row r="50" spans="1:11" x14ac:dyDescent="0.2">
      <c r="A50" s="7" t="s">
        <v>58</v>
      </c>
      <c r="B50" s="8">
        <f t="shared" ref="B50:J50" si="43">+B136+B221</f>
        <v>1607246.4300000002</v>
      </c>
      <c r="C50" s="8">
        <f t="shared" si="43"/>
        <v>307621.34999999998</v>
      </c>
      <c r="D50" s="8">
        <f t="shared" si="43"/>
        <v>55532.01</v>
      </c>
      <c r="E50" s="8">
        <f t="shared" si="43"/>
        <v>206</v>
      </c>
      <c r="F50" s="8">
        <f t="shared" si="43"/>
        <v>62521.679999999993</v>
      </c>
      <c r="G50" s="8">
        <f t="shared" si="43"/>
        <v>811224.38</v>
      </c>
      <c r="H50" s="8">
        <f t="shared" si="43"/>
        <v>93542.56</v>
      </c>
      <c r="I50" s="8">
        <f t="shared" si="43"/>
        <v>14298.41</v>
      </c>
      <c r="J50" s="8">
        <f t="shared" si="43"/>
        <v>0</v>
      </c>
      <c r="K50" s="9">
        <f t="shared" si="2"/>
        <v>2952192.8200000003</v>
      </c>
    </row>
    <row r="51" spans="1:11" x14ac:dyDescent="0.2">
      <c r="A51" s="7" t="s">
        <v>59</v>
      </c>
      <c r="B51" s="8">
        <f t="shared" ref="B51:J51" si="44">+B137+B222</f>
        <v>9590329.5099999998</v>
      </c>
      <c r="C51" s="8">
        <f t="shared" si="44"/>
        <v>1229382.8700000001</v>
      </c>
      <c r="D51" s="8">
        <f t="shared" si="44"/>
        <v>279735.18</v>
      </c>
      <c r="E51" s="8">
        <f t="shared" si="44"/>
        <v>1037.7</v>
      </c>
      <c r="F51" s="8">
        <f t="shared" si="44"/>
        <v>612159.38</v>
      </c>
      <c r="G51" s="8">
        <f t="shared" si="44"/>
        <v>4840520.38</v>
      </c>
      <c r="H51" s="8">
        <f t="shared" si="44"/>
        <v>915889.67</v>
      </c>
      <c r="I51" s="8">
        <f t="shared" si="44"/>
        <v>72026.37</v>
      </c>
      <c r="J51" s="8">
        <f t="shared" si="44"/>
        <v>6662152</v>
      </c>
      <c r="K51" s="9">
        <f t="shared" si="2"/>
        <v>24203233.060000002</v>
      </c>
    </row>
    <row r="52" spans="1:11" x14ac:dyDescent="0.2">
      <c r="A52" s="7" t="s">
        <v>60</v>
      </c>
      <c r="B52" s="8">
        <f t="shared" ref="B52:J52" si="45">+B138+B223</f>
        <v>9219188.0500000007</v>
      </c>
      <c r="C52" s="8">
        <f t="shared" si="45"/>
        <v>919135.72</v>
      </c>
      <c r="D52" s="8">
        <f t="shared" si="45"/>
        <v>244053.21</v>
      </c>
      <c r="E52" s="8">
        <f t="shared" si="45"/>
        <v>905.33</v>
      </c>
      <c r="F52" s="8">
        <f t="shared" si="45"/>
        <v>695450.53</v>
      </c>
      <c r="G52" s="8">
        <f t="shared" si="45"/>
        <v>4653194.3899999997</v>
      </c>
      <c r="H52" s="8">
        <f t="shared" si="45"/>
        <v>1040506.73</v>
      </c>
      <c r="I52" s="8">
        <f t="shared" si="45"/>
        <v>62838.96</v>
      </c>
      <c r="J52" s="8">
        <f t="shared" si="45"/>
        <v>0</v>
      </c>
      <c r="K52" s="9">
        <f t="shared" si="2"/>
        <v>16835272.920000002</v>
      </c>
    </row>
    <row r="53" spans="1:11" x14ac:dyDescent="0.2">
      <c r="A53" s="7" t="s">
        <v>61</v>
      </c>
      <c r="B53" s="8">
        <f t="shared" ref="B53:J53" si="46">+B139+B224</f>
        <v>287895.96999999997</v>
      </c>
      <c r="C53" s="8">
        <f t="shared" si="46"/>
        <v>69679</v>
      </c>
      <c r="D53" s="8">
        <f t="shared" si="46"/>
        <v>13669.05</v>
      </c>
      <c r="E53" s="8">
        <f t="shared" si="46"/>
        <v>50.71</v>
      </c>
      <c r="F53" s="8">
        <f t="shared" si="46"/>
        <v>2084.77</v>
      </c>
      <c r="G53" s="8">
        <f t="shared" si="46"/>
        <v>145309.53</v>
      </c>
      <c r="H53" s="8">
        <f t="shared" si="46"/>
        <v>3119.16</v>
      </c>
      <c r="I53" s="8">
        <f t="shared" si="46"/>
        <v>3519.51</v>
      </c>
      <c r="J53" s="8">
        <f t="shared" si="46"/>
        <v>0</v>
      </c>
      <c r="K53" s="9">
        <f t="shared" si="2"/>
        <v>525327.69999999995</v>
      </c>
    </row>
    <row r="54" spans="1:11" x14ac:dyDescent="0.2">
      <c r="A54" s="7" t="s">
        <v>62</v>
      </c>
      <c r="B54" s="8">
        <f t="shared" ref="B54:J54" si="47">+B140+B225</f>
        <v>407683.31999999995</v>
      </c>
      <c r="C54" s="8">
        <f t="shared" si="47"/>
        <v>136620.63</v>
      </c>
      <c r="D54" s="8">
        <f t="shared" si="47"/>
        <v>4645.1899999999996</v>
      </c>
      <c r="E54" s="8">
        <f t="shared" si="47"/>
        <v>17.23</v>
      </c>
      <c r="F54" s="8">
        <f t="shared" si="47"/>
        <v>12321.539999999999</v>
      </c>
      <c r="G54" s="8">
        <f t="shared" si="47"/>
        <v>205769.72</v>
      </c>
      <c r="H54" s="8">
        <f t="shared" si="47"/>
        <v>18435.03</v>
      </c>
      <c r="I54" s="8">
        <f t="shared" si="47"/>
        <v>1196.05</v>
      </c>
      <c r="J54" s="8">
        <f t="shared" si="47"/>
        <v>0</v>
      </c>
      <c r="K54" s="9">
        <f t="shared" si="2"/>
        <v>786688.71</v>
      </c>
    </row>
    <row r="55" spans="1:11" x14ac:dyDescent="0.2">
      <c r="A55" s="7" t="s">
        <v>63</v>
      </c>
      <c r="B55" s="8">
        <f t="shared" ref="B55:J55" si="48">+B141+B226</f>
        <v>288683.13</v>
      </c>
      <c r="C55" s="8">
        <f t="shared" si="48"/>
        <v>73729.75</v>
      </c>
      <c r="D55" s="8">
        <f t="shared" si="48"/>
        <v>13163.88</v>
      </c>
      <c r="E55" s="8">
        <f t="shared" si="48"/>
        <v>48.83</v>
      </c>
      <c r="F55" s="8">
        <f t="shared" si="48"/>
        <v>1749.66</v>
      </c>
      <c r="G55" s="8">
        <f t="shared" si="48"/>
        <v>145706.84</v>
      </c>
      <c r="H55" s="8">
        <f t="shared" si="48"/>
        <v>2617.7800000000002</v>
      </c>
      <c r="I55" s="8">
        <f t="shared" si="48"/>
        <v>3389.44</v>
      </c>
      <c r="J55" s="8">
        <f t="shared" si="48"/>
        <v>0</v>
      </c>
      <c r="K55" s="9">
        <f t="shared" si="2"/>
        <v>529089.30999999994</v>
      </c>
    </row>
    <row r="56" spans="1:11" x14ac:dyDescent="0.2">
      <c r="A56" s="7" t="s">
        <v>64</v>
      </c>
      <c r="B56" s="8">
        <f t="shared" ref="B56:J56" si="49">+B142+B227</f>
        <v>720273.41999999993</v>
      </c>
      <c r="C56" s="8">
        <f t="shared" si="49"/>
        <v>190823.81</v>
      </c>
      <c r="D56" s="8">
        <f t="shared" si="49"/>
        <v>5015</v>
      </c>
      <c r="E56" s="8">
        <f t="shared" si="49"/>
        <v>18.600000000000001</v>
      </c>
      <c r="F56" s="8">
        <f t="shared" si="49"/>
        <v>40198.410000000003</v>
      </c>
      <c r="G56" s="8">
        <f t="shared" si="49"/>
        <v>363543.1</v>
      </c>
      <c r="H56" s="8">
        <f t="shared" si="49"/>
        <v>60143.34</v>
      </c>
      <c r="I56" s="8">
        <f t="shared" si="49"/>
        <v>1291.27</v>
      </c>
      <c r="J56" s="8">
        <f t="shared" si="49"/>
        <v>0</v>
      </c>
      <c r="K56" s="9">
        <f t="shared" si="2"/>
        <v>1381306.95</v>
      </c>
    </row>
    <row r="57" spans="1:11" x14ac:dyDescent="0.2">
      <c r="A57" s="7" t="s">
        <v>65</v>
      </c>
      <c r="B57" s="8">
        <f t="shared" ref="B57:J57" si="50">+B143+B228</f>
        <v>1991600.92</v>
      </c>
      <c r="C57" s="8">
        <f t="shared" si="50"/>
        <v>332100.5</v>
      </c>
      <c r="D57" s="8">
        <f t="shared" si="50"/>
        <v>36047.269999999997</v>
      </c>
      <c r="E57" s="8">
        <f t="shared" si="50"/>
        <v>133.72</v>
      </c>
      <c r="F57" s="8">
        <f t="shared" si="50"/>
        <v>135606.45000000001</v>
      </c>
      <c r="G57" s="8">
        <f t="shared" si="50"/>
        <v>1005219.36</v>
      </c>
      <c r="H57" s="8">
        <f t="shared" si="50"/>
        <v>202889.24</v>
      </c>
      <c r="I57" s="8">
        <f t="shared" si="50"/>
        <v>9281.4699999999993</v>
      </c>
      <c r="J57" s="8">
        <f t="shared" si="50"/>
        <v>0</v>
      </c>
      <c r="K57" s="9">
        <f t="shared" si="2"/>
        <v>3712878.93</v>
      </c>
    </row>
    <row r="58" spans="1:11" x14ac:dyDescent="0.2">
      <c r="A58" s="7" t="s">
        <v>66</v>
      </c>
      <c r="B58" s="8">
        <f t="shared" ref="B58:J58" si="51">+B144+B229</f>
        <v>464153.04000000004</v>
      </c>
      <c r="C58" s="8">
        <f t="shared" si="51"/>
        <v>141971.51999999999</v>
      </c>
      <c r="D58" s="8">
        <f t="shared" si="51"/>
        <v>7720.72</v>
      </c>
      <c r="E58" s="8">
        <f t="shared" si="51"/>
        <v>28.64</v>
      </c>
      <c r="F58" s="8">
        <f t="shared" si="51"/>
        <v>14515.16</v>
      </c>
      <c r="G58" s="8">
        <f t="shared" si="51"/>
        <v>234271.64</v>
      </c>
      <c r="H58" s="8">
        <f t="shared" si="51"/>
        <v>21717.03</v>
      </c>
      <c r="I58" s="8">
        <f t="shared" si="51"/>
        <v>1987.94</v>
      </c>
      <c r="J58" s="8">
        <f t="shared" si="51"/>
        <v>0</v>
      </c>
      <c r="K58" s="9">
        <f t="shared" si="2"/>
        <v>886365.69000000006</v>
      </c>
    </row>
    <row r="59" spans="1:11" x14ac:dyDescent="0.2">
      <c r="A59" s="7" t="s">
        <v>67</v>
      </c>
      <c r="B59" s="8">
        <f t="shared" ref="B59:J59" si="52">+B145+B230</f>
        <v>329197.5</v>
      </c>
      <c r="C59" s="8">
        <f t="shared" si="52"/>
        <v>112006.89</v>
      </c>
      <c r="D59" s="8">
        <f t="shared" si="52"/>
        <v>5633.8</v>
      </c>
      <c r="E59" s="8">
        <f t="shared" si="52"/>
        <v>20.9</v>
      </c>
      <c r="F59" s="8">
        <f t="shared" si="52"/>
        <v>6924.63</v>
      </c>
      <c r="G59" s="8">
        <f t="shared" si="52"/>
        <v>166155.63</v>
      </c>
      <c r="H59" s="8">
        <f t="shared" si="52"/>
        <v>10360.379999999999</v>
      </c>
      <c r="I59" s="8">
        <f t="shared" si="52"/>
        <v>1450.59</v>
      </c>
      <c r="J59" s="8">
        <f t="shared" si="52"/>
        <v>0</v>
      </c>
      <c r="K59" s="9">
        <f t="shared" si="2"/>
        <v>631750.32000000007</v>
      </c>
    </row>
    <row r="60" spans="1:11" x14ac:dyDescent="0.2">
      <c r="A60" s="7" t="s">
        <v>68</v>
      </c>
      <c r="B60" s="8">
        <f t="shared" ref="B60:J60" si="53">+B146+B231</f>
        <v>629609.53</v>
      </c>
      <c r="C60" s="8">
        <f t="shared" si="53"/>
        <v>173522.68</v>
      </c>
      <c r="D60" s="8">
        <f t="shared" si="53"/>
        <v>11477.79</v>
      </c>
      <c r="E60" s="8">
        <f t="shared" si="53"/>
        <v>42.58</v>
      </c>
      <c r="F60" s="8">
        <f t="shared" si="53"/>
        <v>23642</v>
      </c>
      <c r="G60" s="8">
        <f t="shared" si="53"/>
        <v>317782.38</v>
      </c>
      <c r="H60" s="8">
        <f t="shared" si="53"/>
        <v>35372.26</v>
      </c>
      <c r="I60" s="8">
        <f t="shared" si="53"/>
        <v>2955.31</v>
      </c>
      <c r="J60" s="8">
        <f t="shared" si="53"/>
        <v>0</v>
      </c>
      <c r="K60" s="9">
        <f t="shared" si="2"/>
        <v>1194404.53</v>
      </c>
    </row>
    <row r="61" spans="1:11" x14ac:dyDescent="0.2">
      <c r="A61" s="7" t="s">
        <v>69</v>
      </c>
      <c r="B61" s="8">
        <f t="shared" ref="B61:J61" si="54">+B147+B232</f>
        <v>717555.63000000012</v>
      </c>
      <c r="C61" s="8">
        <f t="shared" si="54"/>
        <v>199712.27000000002</v>
      </c>
      <c r="D61" s="8">
        <f t="shared" si="54"/>
        <v>12008.4</v>
      </c>
      <c r="E61" s="8">
        <f t="shared" si="54"/>
        <v>44.55</v>
      </c>
      <c r="F61" s="8">
        <f t="shared" si="54"/>
        <v>27855.06</v>
      </c>
      <c r="G61" s="8">
        <f t="shared" si="54"/>
        <v>362171.35</v>
      </c>
      <c r="H61" s="8">
        <f t="shared" si="54"/>
        <v>41675.69</v>
      </c>
      <c r="I61" s="8">
        <f t="shared" si="54"/>
        <v>3091.93</v>
      </c>
      <c r="J61" s="8">
        <f t="shared" si="54"/>
        <v>0</v>
      </c>
      <c r="K61" s="9">
        <f t="shared" si="2"/>
        <v>1364114.8800000001</v>
      </c>
    </row>
    <row r="62" spans="1:11" x14ac:dyDescent="0.2">
      <c r="A62" s="7" t="s">
        <v>70</v>
      </c>
      <c r="B62" s="8">
        <f t="shared" ref="B62:J62" si="55">+B148+B233</f>
        <v>283907.14</v>
      </c>
      <c r="C62" s="8">
        <f t="shared" si="55"/>
        <v>69420.14</v>
      </c>
      <c r="D62" s="8">
        <f t="shared" si="55"/>
        <v>13515.25</v>
      </c>
      <c r="E62" s="8">
        <f t="shared" si="55"/>
        <v>50.14</v>
      </c>
      <c r="F62" s="8">
        <f t="shared" si="55"/>
        <v>1810.54</v>
      </c>
      <c r="G62" s="8">
        <f t="shared" si="55"/>
        <v>143296.26999999999</v>
      </c>
      <c r="H62" s="8">
        <f t="shared" si="55"/>
        <v>2708.87</v>
      </c>
      <c r="I62" s="8">
        <f t="shared" si="55"/>
        <v>3479.91</v>
      </c>
      <c r="J62" s="8">
        <f t="shared" si="55"/>
        <v>0</v>
      </c>
      <c r="K62" s="9">
        <f t="shared" si="2"/>
        <v>518188.25999999995</v>
      </c>
    </row>
    <row r="63" spans="1:11" x14ac:dyDescent="0.2">
      <c r="A63" s="7" t="s">
        <v>71</v>
      </c>
      <c r="B63" s="8">
        <f t="shared" ref="B63:J63" si="56">+B149+B234</f>
        <v>834501.23</v>
      </c>
      <c r="C63" s="8">
        <f t="shared" si="56"/>
        <v>96779.080000000016</v>
      </c>
      <c r="D63" s="8">
        <f t="shared" si="56"/>
        <v>21774.240000000002</v>
      </c>
      <c r="E63" s="8">
        <f t="shared" si="56"/>
        <v>80.77</v>
      </c>
      <c r="F63" s="8">
        <f t="shared" si="56"/>
        <v>59592.509999999995</v>
      </c>
      <c r="G63" s="8">
        <f t="shared" si="56"/>
        <v>421197.23</v>
      </c>
      <c r="H63" s="8">
        <f t="shared" si="56"/>
        <v>89160.06</v>
      </c>
      <c r="I63" s="8">
        <f t="shared" si="56"/>
        <v>5606.44</v>
      </c>
      <c r="J63" s="8">
        <f t="shared" si="56"/>
        <v>0</v>
      </c>
      <c r="K63" s="9">
        <f t="shared" si="2"/>
        <v>1528691.56</v>
      </c>
    </row>
    <row r="64" spans="1:11" x14ac:dyDescent="0.2">
      <c r="A64" s="7" t="s">
        <v>72</v>
      </c>
      <c r="B64" s="8">
        <f t="shared" ref="B64:J64" si="57">+B150+B235</f>
        <v>283169.71000000002</v>
      </c>
      <c r="C64" s="8">
        <f t="shared" si="57"/>
        <v>72094.100000000006</v>
      </c>
      <c r="D64" s="8">
        <f t="shared" si="57"/>
        <v>13329.28</v>
      </c>
      <c r="E64" s="8">
        <f t="shared" si="57"/>
        <v>49.45</v>
      </c>
      <c r="F64" s="8">
        <f t="shared" si="57"/>
        <v>1214.33</v>
      </c>
      <c r="G64" s="8">
        <f t="shared" si="57"/>
        <v>142924.04999999999</v>
      </c>
      <c r="H64" s="8">
        <f t="shared" si="57"/>
        <v>1816.84</v>
      </c>
      <c r="I64" s="8">
        <f t="shared" si="57"/>
        <v>3432.03</v>
      </c>
      <c r="J64" s="8">
        <f t="shared" si="57"/>
        <v>0</v>
      </c>
      <c r="K64" s="9">
        <f t="shared" si="2"/>
        <v>518029.79000000015</v>
      </c>
    </row>
    <row r="65" spans="1:11" x14ac:dyDescent="0.2">
      <c r="A65" s="7" t="s">
        <v>73</v>
      </c>
      <c r="B65" s="8">
        <f t="shared" ref="B65:J65" si="58">+B151+B236</f>
        <v>9006479.2600000016</v>
      </c>
      <c r="C65" s="8">
        <f t="shared" si="58"/>
        <v>965893.53</v>
      </c>
      <c r="D65" s="8">
        <f t="shared" si="58"/>
        <v>260045.06</v>
      </c>
      <c r="E65" s="8">
        <f t="shared" si="58"/>
        <v>964.66</v>
      </c>
      <c r="F65" s="8">
        <f t="shared" si="58"/>
        <v>631118.31000000006</v>
      </c>
      <c r="G65" s="8">
        <f t="shared" si="58"/>
        <v>4545834.04</v>
      </c>
      <c r="H65" s="8">
        <f t="shared" si="58"/>
        <v>944255.3</v>
      </c>
      <c r="I65" s="8">
        <f t="shared" si="58"/>
        <v>66956.55</v>
      </c>
      <c r="J65" s="8">
        <f t="shared" si="58"/>
        <v>6337377</v>
      </c>
      <c r="K65" s="9">
        <f>SUM(B65:J65)</f>
        <v>22758923.710000005</v>
      </c>
    </row>
    <row r="66" spans="1:11" x14ac:dyDescent="0.2">
      <c r="A66" s="7" t="s">
        <v>74</v>
      </c>
      <c r="B66" s="8">
        <f t="shared" ref="B66:J66" si="59">+B152+B237</f>
        <v>381455.52999999997</v>
      </c>
      <c r="C66" s="8">
        <f t="shared" si="59"/>
        <v>86852.37</v>
      </c>
      <c r="D66" s="8">
        <f t="shared" si="59"/>
        <v>3220.3</v>
      </c>
      <c r="E66" s="8">
        <f t="shared" si="59"/>
        <v>11.95</v>
      </c>
      <c r="F66" s="8">
        <f t="shared" si="59"/>
        <v>24486.39</v>
      </c>
      <c r="G66" s="8">
        <f t="shared" si="59"/>
        <v>192531.79</v>
      </c>
      <c r="H66" s="8">
        <f t="shared" si="59"/>
        <v>36635.599999999999</v>
      </c>
      <c r="I66" s="8">
        <f t="shared" si="59"/>
        <v>829.16</v>
      </c>
      <c r="J66" s="8">
        <f t="shared" si="59"/>
        <v>0</v>
      </c>
      <c r="K66" s="9">
        <f t="shared" si="2"/>
        <v>726023.09</v>
      </c>
    </row>
    <row r="67" spans="1:11" x14ac:dyDescent="0.2">
      <c r="A67" s="7" t="s">
        <v>75</v>
      </c>
      <c r="B67" s="8">
        <f t="shared" ref="B67:J67" si="60">+B153+B238</f>
        <v>341182.57</v>
      </c>
      <c r="C67" s="8">
        <f t="shared" si="60"/>
        <v>115289.06</v>
      </c>
      <c r="D67" s="8">
        <f t="shared" si="60"/>
        <v>5829</v>
      </c>
      <c r="E67" s="8">
        <f t="shared" si="60"/>
        <v>21.62</v>
      </c>
      <c r="F67" s="8">
        <f t="shared" si="60"/>
        <v>7412.1100000000006</v>
      </c>
      <c r="G67" s="8">
        <f t="shared" si="60"/>
        <v>172204.84</v>
      </c>
      <c r="H67" s="8">
        <f t="shared" si="60"/>
        <v>11089.72</v>
      </c>
      <c r="I67" s="8">
        <f t="shared" si="60"/>
        <v>1500.86</v>
      </c>
      <c r="J67" s="8">
        <f t="shared" si="60"/>
        <v>0</v>
      </c>
      <c r="K67" s="9">
        <f t="shared" si="2"/>
        <v>654529.77999999991</v>
      </c>
    </row>
    <row r="68" spans="1:11" x14ac:dyDescent="0.2">
      <c r="A68" s="7" t="s">
        <v>76</v>
      </c>
      <c r="B68" s="8">
        <f t="shared" ref="B68:J68" si="61">+B154+B239</f>
        <v>1039124.54</v>
      </c>
      <c r="C68" s="8">
        <f t="shared" si="61"/>
        <v>211483.03</v>
      </c>
      <c r="D68" s="8">
        <f t="shared" si="61"/>
        <v>19711.46</v>
      </c>
      <c r="E68" s="8">
        <f t="shared" si="61"/>
        <v>73.12</v>
      </c>
      <c r="F68" s="8">
        <f t="shared" si="61"/>
        <v>58869.99</v>
      </c>
      <c r="G68" s="8">
        <f t="shared" si="61"/>
        <v>524476.61</v>
      </c>
      <c r="H68" s="8">
        <f t="shared" si="61"/>
        <v>88079.05</v>
      </c>
      <c r="I68" s="8">
        <f t="shared" si="61"/>
        <v>5075.32</v>
      </c>
      <c r="J68" s="8">
        <f t="shared" si="61"/>
        <v>49074</v>
      </c>
      <c r="K68" s="9">
        <f t="shared" si="2"/>
        <v>1995967.12</v>
      </c>
    </row>
    <row r="69" spans="1:11" x14ac:dyDescent="0.2">
      <c r="A69" s="7" t="s">
        <v>77</v>
      </c>
      <c r="B69" s="8">
        <f t="shared" ref="B69:J69" si="62">+B155+B240</f>
        <v>307950.66000000003</v>
      </c>
      <c r="C69" s="8">
        <f t="shared" si="62"/>
        <v>97376.700000000012</v>
      </c>
      <c r="D69" s="8">
        <f t="shared" si="62"/>
        <v>6343.91</v>
      </c>
      <c r="E69" s="8">
        <f t="shared" si="62"/>
        <v>23.53</v>
      </c>
      <c r="F69" s="8">
        <f t="shared" si="62"/>
        <v>7085.6799999999994</v>
      </c>
      <c r="G69" s="8">
        <f t="shared" si="62"/>
        <v>155431.72</v>
      </c>
      <c r="H69" s="8">
        <f t="shared" si="62"/>
        <v>10601.33</v>
      </c>
      <c r="I69" s="8">
        <f t="shared" si="62"/>
        <v>1633.43</v>
      </c>
      <c r="J69" s="8">
        <f t="shared" si="62"/>
        <v>0</v>
      </c>
      <c r="K69" s="9">
        <f t="shared" si="2"/>
        <v>586446.96000000008</v>
      </c>
    </row>
    <row r="70" spans="1:11" x14ac:dyDescent="0.2">
      <c r="A70" s="7" t="s">
        <v>78</v>
      </c>
      <c r="B70" s="8">
        <f t="shared" ref="B70:J70" si="63">+B156+B241</f>
        <v>348197.65</v>
      </c>
      <c r="C70" s="8">
        <f t="shared" si="63"/>
        <v>114919.09000000001</v>
      </c>
      <c r="D70" s="8">
        <f t="shared" si="63"/>
        <v>4847.12</v>
      </c>
      <c r="E70" s="8">
        <f t="shared" si="63"/>
        <v>17.98</v>
      </c>
      <c r="F70" s="8">
        <f t="shared" si="63"/>
        <v>9823.31</v>
      </c>
      <c r="G70" s="8">
        <f t="shared" si="63"/>
        <v>175745.56</v>
      </c>
      <c r="H70" s="8">
        <f t="shared" si="63"/>
        <v>14697.26</v>
      </c>
      <c r="I70" s="8">
        <f t="shared" si="63"/>
        <v>1248.04</v>
      </c>
      <c r="J70" s="8">
        <f t="shared" si="63"/>
        <v>0</v>
      </c>
      <c r="K70" s="9">
        <f t="shared" si="2"/>
        <v>669496.01</v>
      </c>
    </row>
    <row r="71" spans="1:11" x14ac:dyDescent="0.2">
      <c r="A71" s="7" t="s">
        <v>79</v>
      </c>
      <c r="B71" s="8">
        <f t="shared" ref="B71:J71" si="64">+B157+B242</f>
        <v>343909.68000000005</v>
      </c>
      <c r="C71" s="8">
        <f t="shared" si="64"/>
        <v>120793.84999999999</v>
      </c>
      <c r="D71" s="8">
        <f t="shared" si="64"/>
        <v>5150.08</v>
      </c>
      <c r="E71" s="8">
        <f t="shared" si="64"/>
        <v>19.100000000000001</v>
      </c>
      <c r="F71" s="8">
        <f t="shared" si="64"/>
        <v>7177.06</v>
      </c>
      <c r="G71" s="8">
        <f t="shared" si="64"/>
        <v>173581.3</v>
      </c>
      <c r="H71" s="8">
        <f t="shared" si="64"/>
        <v>10738.04</v>
      </c>
      <c r="I71" s="8">
        <f t="shared" si="64"/>
        <v>1326.05</v>
      </c>
      <c r="J71" s="8">
        <f t="shared" si="64"/>
        <v>0</v>
      </c>
      <c r="K71" s="9">
        <f t="shared" si="2"/>
        <v>662695.16000000015</v>
      </c>
    </row>
    <row r="72" spans="1:11" x14ac:dyDescent="0.2">
      <c r="A72" s="7" t="s">
        <v>80</v>
      </c>
      <c r="B72" s="8">
        <f t="shared" ref="B72:J72" si="65">+B158+B243</f>
        <v>304518.30000000005</v>
      </c>
      <c r="C72" s="8">
        <f t="shared" si="65"/>
        <v>104427.83000000002</v>
      </c>
      <c r="D72" s="8">
        <f t="shared" si="65"/>
        <v>5995.43</v>
      </c>
      <c r="E72" s="8">
        <f t="shared" si="65"/>
        <v>22.24</v>
      </c>
      <c r="F72" s="8">
        <f t="shared" si="65"/>
        <v>5113.99</v>
      </c>
      <c r="G72" s="8">
        <f t="shared" si="65"/>
        <v>153699.32</v>
      </c>
      <c r="H72" s="8">
        <f t="shared" si="65"/>
        <v>7651.37</v>
      </c>
      <c r="I72" s="8">
        <f t="shared" si="65"/>
        <v>1543.71</v>
      </c>
      <c r="J72" s="8">
        <f t="shared" si="65"/>
        <v>0</v>
      </c>
      <c r="K72" s="9">
        <f t="shared" si="2"/>
        <v>582972.19000000006</v>
      </c>
    </row>
    <row r="73" spans="1:11" x14ac:dyDescent="0.2">
      <c r="A73" s="7" t="s">
        <v>81</v>
      </c>
      <c r="B73" s="8">
        <f t="shared" ref="B73:J73" si="66">+B159+B244</f>
        <v>360389.43999999994</v>
      </c>
      <c r="C73" s="8">
        <f t="shared" si="66"/>
        <v>140453.81</v>
      </c>
      <c r="D73" s="8">
        <f t="shared" si="66"/>
        <v>3150.89</v>
      </c>
      <c r="E73" s="8">
        <f t="shared" si="66"/>
        <v>11.69</v>
      </c>
      <c r="F73" s="8">
        <f t="shared" si="66"/>
        <v>6698.27</v>
      </c>
      <c r="G73" s="8">
        <f t="shared" si="66"/>
        <v>181899.11</v>
      </c>
      <c r="H73" s="8">
        <f t="shared" si="66"/>
        <v>10021.700000000001</v>
      </c>
      <c r="I73" s="8">
        <f t="shared" si="66"/>
        <v>811.29</v>
      </c>
      <c r="J73" s="8">
        <f t="shared" si="66"/>
        <v>0</v>
      </c>
      <c r="K73" s="9">
        <f t="shared" ref="K73:K79" si="67">SUM(B73:J73)</f>
        <v>703436.2</v>
      </c>
    </row>
    <row r="74" spans="1:11" x14ac:dyDescent="0.2">
      <c r="A74" s="7" t="s">
        <v>82</v>
      </c>
      <c r="B74" s="8">
        <f t="shared" ref="B74:J74" si="68">+B160+B245</f>
        <v>334312.44</v>
      </c>
      <c r="C74" s="8">
        <f t="shared" si="68"/>
        <v>112689.37</v>
      </c>
      <c r="D74" s="8">
        <f t="shared" si="68"/>
        <v>5488.79</v>
      </c>
      <c r="E74" s="8">
        <f t="shared" si="68"/>
        <v>20.36</v>
      </c>
      <c r="F74" s="8">
        <f t="shared" si="68"/>
        <v>7642.7199999999993</v>
      </c>
      <c r="G74" s="8">
        <f t="shared" si="68"/>
        <v>168737.29</v>
      </c>
      <c r="H74" s="8">
        <f t="shared" si="68"/>
        <v>11434.75</v>
      </c>
      <c r="I74" s="8">
        <f t="shared" si="68"/>
        <v>1413.26</v>
      </c>
      <c r="J74" s="8">
        <f t="shared" si="68"/>
        <v>0</v>
      </c>
      <c r="K74" s="9">
        <f t="shared" si="67"/>
        <v>641738.98</v>
      </c>
    </row>
    <row r="75" spans="1:11" x14ac:dyDescent="0.2">
      <c r="A75" s="7" t="s">
        <v>83</v>
      </c>
      <c r="B75" s="8">
        <f t="shared" ref="B75:J75" si="69">+B161+B246</f>
        <v>339224.33</v>
      </c>
      <c r="C75" s="8">
        <f t="shared" si="69"/>
        <v>116746.49</v>
      </c>
      <c r="D75" s="8">
        <f t="shared" si="69"/>
        <v>5023.59</v>
      </c>
      <c r="E75" s="8">
        <f t="shared" si="69"/>
        <v>18.64</v>
      </c>
      <c r="F75" s="8">
        <f t="shared" si="69"/>
        <v>7825.57</v>
      </c>
      <c r="G75" s="8">
        <f t="shared" si="69"/>
        <v>171216.46</v>
      </c>
      <c r="H75" s="8">
        <f t="shared" si="69"/>
        <v>11708.32</v>
      </c>
      <c r="I75" s="8">
        <f t="shared" si="69"/>
        <v>1293.48</v>
      </c>
      <c r="J75" s="8">
        <f t="shared" si="69"/>
        <v>0</v>
      </c>
      <c r="K75" s="9">
        <f t="shared" si="67"/>
        <v>653056.88</v>
      </c>
    </row>
    <row r="76" spans="1:11" x14ac:dyDescent="0.2">
      <c r="A76" s="7" t="s">
        <v>84</v>
      </c>
      <c r="B76" s="8">
        <f t="shared" ref="B76:J76" si="70">+B162+B247</f>
        <v>814570.04</v>
      </c>
      <c r="C76" s="8">
        <f t="shared" si="70"/>
        <v>219088.93999999997</v>
      </c>
      <c r="D76" s="8">
        <f t="shared" si="70"/>
        <v>7820.67</v>
      </c>
      <c r="E76" s="8">
        <f t="shared" si="70"/>
        <v>29.01</v>
      </c>
      <c r="F76" s="8">
        <f t="shared" si="70"/>
        <v>41630.33</v>
      </c>
      <c r="G76" s="8">
        <f t="shared" si="70"/>
        <v>411137.38</v>
      </c>
      <c r="H76" s="8">
        <f t="shared" si="70"/>
        <v>62285.72</v>
      </c>
      <c r="I76" s="8">
        <f t="shared" si="70"/>
        <v>2013.67</v>
      </c>
      <c r="J76" s="8">
        <f t="shared" si="70"/>
        <v>0</v>
      </c>
      <c r="K76" s="9">
        <f t="shared" si="67"/>
        <v>1558575.76</v>
      </c>
    </row>
    <row r="77" spans="1:11" x14ac:dyDescent="0.2">
      <c r="A77" s="7" t="s">
        <v>85</v>
      </c>
      <c r="B77" s="8">
        <f t="shared" ref="B77:J77" si="71">+B163+B248</f>
        <v>335082.08999999997</v>
      </c>
      <c r="C77" s="8">
        <f t="shared" si="71"/>
        <v>116772.01</v>
      </c>
      <c r="D77" s="8">
        <f t="shared" si="71"/>
        <v>3990.17</v>
      </c>
      <c r="E77" s="8">
        <f t="shared" si="71"/>
        <v>14.8</v>
      </c>
      <c r="F77" s="8">
        <f t="shared" si="71"/>
        <v>8643.81</v>
      </c>
      <c r="G77" s="8">
        <f t="shared" si="71"/>
        <v>169125.75</v>
      </c>
      <c r="H77" s="8">
        <f t="shared" si="71"/>
        <v>12932.54</v>
      </c>
      <c r="I77" s="8">
        <f t="shared" si="71"/>
        <v>1027.3900000000001</v>
      </c>
      <c r="J77" s="8">
        <f t="shared" si="71"/>
        <v>0</v>
      </c>
      <c r="K77" s="9">
        <f t="shared" si="67"/>
        <v>647588.55999999994</v>
      </c>
    </row>
    <row r="78" spans="1:11" x14ac:dyDescent="0.2">
      <c r="A78" s="7" t="s">
        <v>86</v>
      </c>
      <c r="B78" s="8">
        <f t="shared" ref="B78:J78" si="72">+B164+B249</f>
        <v>330774.59999999998</v>
      </c>
      <c r="C78" s="8">
        <f t="shared" si="72"/>
        <v>107098.69999999998</v>
      </c>
      <c r="D78" s="8">
        <f t="shared" si="72"/>
        <v>6808.17</v>
      </c>
      <c r="E78" s="8">
        <f t="shared" si="72"/>
        <v>25.26</v>
      </c>
      <c r="F78" s="8">
        <f t="shared" si="72"/>
        <v>6920.1999999999989</v>
      </c>
      <c r="G78" s="8">
        <f t="shared" si="72"/>
        <v>166951.64000000001</v>
      </c>
      <c r="H78" s="8">
        <f t="shared" si="72"/>
        <v>10353.74</v>
      </c>
      <c r="I78" s="8">
        <f t="shared" si="72"/>
        <v>1752.97</v>
      </c>
      <c r="J78" s="8">
        <f t="shared" si="72"/>
        <v>0</v>
      </c>
      <c r="K78" s="9">
        <f t="shared" si="67"/>
        <v>630685.27999999991</v>
      </c>
    </row>
    <row r="79" spans="1:11" ht="13.5" thickBot="1" x14ac:dyDescent="0.25">
      <c r="A79" s="7" t="s">
        <v>87</v>
      </c>
      <c r="B79" s="8">
        <f t="shared" ref="B79:J79" si="73">+B165+B250</f>
        <v>551023.3899999999</v>
      </c>
      <c r="C79" s="8">
        <f t="shared" si="73"/>
        <v>148589.90999999997</v>
      </c>
      <c r="D79" s="8">
        <f t="shared" si="73"/>
        <v>6498.9</v>
      </c>
      <c r="E79" s="8">
        <f t="shared" si="73"/>
        <v>24.09</v>
      </c>
      <c r="F79" s="8">
        <f t="shared" si="73"/>
        <v>26414.5</v>
      </c>
      <c r="G79" s="8">
        <f t="shared" si="73"/>
        <v>278117.58</v>
      </c>
      <c r="H79" s="8">
        <f t="shared" si="73"/>
        <v>39520.339999999997</v>
      </c>
      <c r="I79" s="8">
        <f t="shared" si="73"/>
        <v>1673.36</v>
      </c>
      <c r="J79" s="8">
        <f t="shared" si="73"/>
        <v>0</v>
      </c>
      <c r="K79" s="9">
        <f t="shared" si="67"/>
        <v>1051862.07</v>
      </c>
    </row>
    <row r="80" spans="1:11" x14ac:dyDescent="0.2">
      <c r="A80" s="11"/>
      <c r="B80" s="12"/>
      <c r="C80" s="13"/>
      <c r="D80" s="14"/>
      <c r="E80" s="15"/>
      <c r="F80" s="13"/>
      <c r="G80" s="13"/>
      <c r="H80" s="13"/>
      <c r="I80" s="13"/>
      <c r="J80" s="13"/>
      <c r="K80" s="16"/>
    </row>
    <row r="81" spans="1:11" ht="15" x14ac:dyDescent="0.25">
      <c r="A81" s="17" t="s">
        <v>88</v>
      </c>
      <c r="B81" s="18">
        <f>SUM(B8:B79)</f>
        <v>153513983.58999994</v>
      </c>
      <c r="C81" s="18">
        <f t="shared" ref="C81:J81" si="74">SUM(C8:C79)</f>
        <v>22194321</v>
      </c>
      <c r="D81" s="18">
        <f t="shared" si="74"/>
        <v>4071017.1999999997</v>
      </c>
      <c r="E81" s="18">
        <f t="shared" si="74"/>
        <v>15101.72</v>
      </c>
      <c r="F81" s="18">
        <f t="shared" si="74"/>
        <v>9649047</v>
      </c>
      <c r="G81" s="18">
        <f t="shared" si="74"/>
        <v>77483006.599999994</v>
      </c>
      <c r="H81" s="18">
        <f t="shared" si="74"/>
        <v>14436538.6</v>
      </c>
      <c r="I81" s="18">
        <f t="shared" si="74"/>
        <v>1048207.8000000003</v>
      </c>
      <c r="J81" s="18">
        <f t="shared" si="74"/>
        <v>59676338</v>
      </c>
      <c r="K81" s="19">
        <f>SUM(K8:K79)</f>
        <v>342087561.50999981</v>
      </c>
    </row>
    <row r="82" spans="1:11" ht="13.5" thickBot="1" x14ac:dyDescent="0.25">
      <c r="A82" s="20"/>
      <c r="B82" s="21"/>
      <c r="C82" s="22"/>
      <c r="D82" s="22"/>
      <c r="E82" s="23"/>
      <c r="F82" s="22"/>
      <c r="G82" s="22"/>
      <c r="H82" s="22"/>
      <c r="I82" s="22"/>
      <c r="J82" s="22"/>
      <c r="K82" s="24"/>
    </row>
    <row r="83" spans="1:11" x14ac:dyDescent="0.2">
      <c r="A83" s="25" t="s">
        <v>89</v>
      </c>
    </row>
    <row r="84" spans="1:1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 x14ac:dyDescent="0.25">
      <c r="A85" s="26" t="s">
        <v>90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 x14ac:dyDescent="0.25">
      <c r="A87" s="30" t="s">
        <v>0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ht="15.75" x14ac:dyDescent="0.25">
      <c r="A88" s="30" t="s">
        <v>1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15.75" x14ac:dyDescent="0.25">
      <c r="A89" s="30" t="s">
        <v>2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ht="15" x14ac:dyDescent="0.2">
      <c r="A90" s="31" t="s">
        <v>91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15" x14ac:dyDescent="0.2">
      <c r="A91" s="31">
        <v>2017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13.5" thickBot="1" x14ac:dyDescent="0.25">
      <c r="A92" s="1"/>
      <c r="B92" s="29"/>
      <c r="C92" s="29"/>
      <c r="D92" s="2"/>
      <c r="E92" s="2"/>
      <c r="F92" s="2"/>
      <c r="G92" s="2"/>
      <c r="H92" s="2"/>
      <c r="I92" s="2"/>
      <c r="J92" s="2"/>
      <c r="K92" s="2"/>
    </row>
    <row r="93" spans="1:11" ht="90" thickBot="1" x14ac:dyDescent="0.25">
      <c r="A93" s="3" t="s">
        <v>5</v>
      </c>
      <c r="B93" s="4" t="s">
        <v>6</v>
      </c>
      <c r="C93" s="4" t="s">
        <v>7</v>
      </c>
      <c r="D93" s="4" t="s">
        <v>8</v>
      </c>
      <c r="E93" s="4" t="s">
        <v>9</v>
      </c>
      <c r="F93" s="4" t="s">
        <v>10</v>
      </c>
      <c r="G93" s="4" t="s">
        <v>11</v>
      </c>
      <c r="H93" s="4" t="s">
        <v>12</v>
      </c>
      <c r="I93" s="4" t="s">
        <v>13</v>
      </c>
      <c r="J93" s="5" t="s">
        <v>14</v>
      </c>
      <c r="K93" s="6" t="s">
        <v>15</v>
      </c>
    </row>
    <row r="94" spans="1:11" x14ac:dyDescent="0.2">
      <c r="A94" s="7" t="s">
        <v>16</v>
      </c>
      <c r="B94" s="27">
        <v>500738.22</v>
      </c>
      <c r="C94" s="27">
        <v>184617.21</v>
      </c>
      <c r="D94" s="27">
        <v>2944.2</v>
      </c>
      <c r="E94" s="27">
        <v>10.92</v>
      </c>
      <c r="F94" s="27">
        <v>7399.66</v>
      </c>
      <c r="G94" s="27">
        <v>181448.45</v>
      </c>
      <c r="H94" s="27">
        <v>15758.64</v>
      </c>
      <c r="I94" s="27">
        <v>758.07</v>
      </c>
      <c r="J94" s="27">
        <v>0</v>
      </c>
      <c r="K94" s="28">
        <f>SUM(B94:J94)</f>
        <v>893675.36999999988</v>
      </c>
    </row>
    <row r="95" spans="1:11" x14ac:dyDescent="0.2">
      <c r="A95" s="7" t="s">
        <v>17</v>
      </c>
      <c r="B95" s="27">
        <v>4912421.0999999996</v>
      </c>
      <c r="C95" s="27">
        <v>522339.6</v>
      </c>
      <c r="D95" s="27">
        <v>88998.54</v>
      </c>
      <c r="E95" s="27">
        <v>330.15</v>
      </c>
      <c r="F95" s="27">
        <v>189406.93</v>
      </c>
      <c r="G95" s="27">
        <v>1780074.21</v>
      </c>
      <c r="H95" s="27">
        <v>403369.16</v>
      </c>
      <c r="I95" s="27">
        <v>22915.39</v>
      </c>
      <c r="J95" s="27">
        <v>265974</v>
      </c>
      <c r="K95" s="28">
        <f t="shared" ref="K95:K158" si="75">SUM(B95:J95)</f>
        <v>8185829.0799999991</v>
      </c>
    </row>
    <row r="96" spans="1:11" x14ac:dyDescent="0.2">
      <c r="A96" s="7" t="s">
        <v>18</v>
      </c>
      <c r="B96" s="27">
        <v>3251623.92</v>
      </c>
      <c r="C96" s="27">
        <v>555703.12</v>
      </c>
      <c r="D96" s="27">
        <v>80005.259999999995</v>
      </c>
      <c r="E96" s="27">
        <v>296.79000000000002</v>
      </c>
      <c r="F96" s="27">
        <v>76907.59</v>
      </c>
      <c r="G96" s="27">
        <v>1178264.6000000001</v>
      </c>
      <c r="H96" s="27">
        <v>163785.71</v>
      </c>
      <c r="I96" s="27">
        <v>20599.8</v>
      </c>
      <c r="J96" s="27">
        <v>0</v>
      </c>
      <c r="K96" s="28">
        <f t="shared" si="75"/>
        <v>5327186.7899999991</v>
      </c>
    </row>
    <row r="97" spans="1:11" x14ac:dyDescent="0.2">
      <c r="A97" s="7" t="s">
        <v>19</v>
      </c>
      <c r="B97" s="27">
        <v>884082.53</v>
      </c>
      <c r="C97" s="27">
        <v>245374.5</v>
      </c>
      <c r="D97" s="27">
        <v>7057.43</v>
      </c>
      <c r="E97" s="27">
        <v>26.18</v>
      </c>
      <c r="F97" s="27">
        <v>22177.56</v>
      </c>
      <c r="G97" s="27">
        <v>320357.81</v>
      </c>
      <c r="H97" s="27">
        <v>47230.29</v>
      </c>
      <c r="I97" s="27">
        <v>1817.15</v>
      </c>
      <c r="J97" s="27">
        <v>0</v>
      </c>
      <c r="K97" s="28">
        <f t="shared" si="75"/>
        <v>1528123.45</v>
      </c>
    </row>
    <row r="98" spans="1:11" x14ac:dyDescent="0.2">
      <c r="A98" s="7" t="s">
        <v>20</v>
      </c>
      <c r="B98" s="27">
        <v>457541.49</v>
      </c>
      <c r="C98" s="27">
        <v>146284.04</v>
      </c>
      <c r="D98" s="27">
        <v>8200.0499999999993</v>
      </c>
      <c r="E98" s="27">
        <v>30.42</v>
      </c>
      <c r="F98" s="27">
        <v>4537.63</v>
      </c>
      <c r="G98" s="27">
        <v>165795.59</v>
      </c>
      <c r="H98" s="27">
        <v>9663.5300000000007</v>
      </c>
      <c r="I98" s="27">
        <v>2111.35</v>
      </c>
      <c r="J98" s="27">
        <v>0</v>
      </c>
      <c r="K98" s="28">
        <f t="shared" si="75"/>
        <v>794164.10000000009</v>
      </c>
    </row>
    <row r="99" spans="1:11" x14ac:dyDescent="0.2">
      <c r="A99" s="7" t="s">
        <v>21</v>
      </c>
      <c r="B99" s="27">
        <v>641346.25</v>
      </c>
      <c r="C99" s="27">
        <v>248719.76</v>
      </c>
      <c r="D99" s="27">
        <v>1081.51</v>
      </c>
      <c r="E99" s="27">
        <v>4.01</v>
      </c>
      <c r="F99" s="27">
        <v>10383.98</v>
      </c>
      <c r="G99" s="27">
        <v>232399.44</v>
      </c>
      <c r="H99" s="27">
        <v>22114.18</v>
      </c>
      <c r="I99" s="27">
        <v>278.47000000000003</v>
      </c>
      <c r="J99" s="27">
        <v>0</v>
      </c>
      <c r="K99" s="28">
        <f t="shared" si="75"/>
        <v>1156327.5999999999</v>
      </c>
    </row>
    <row r="100" spans="1:11" x14ac:dyDescent="0.2">
      <c r="A100" s="7" t="s">
        <v>22</v>
      </c>
      <c r="B100" s="27">
        <v>408236.82</v>
      </c>
      <c r="C100" s="27">
        <v>122935.38</v>
      </c>
      <c r="D100" s="27">
        <v>10336.35</v>
      </c>
      <c r="E100" s="27">
        <v>38.340000000000003</v>
      </c>
      <c r="F100" s="27">
        <v>2195.4699999999998</v>
      </c>
      <c r="G100" s="27">
        <v>147929.47</v>
      </c>
      <c r="H100" s="27">
        <v>4675.5600000000004</v>
      </c>
      <c r="I100" s="27">
        <v>2661.41</v>
      </c>
      <c r="J100" s="27">
        <v>0</v>
      </c>
      <c r="K100" s="28">
        <f t="shared" si="75"/>
        <v>699008.79999999993</v>
      </c>
    </row>
    <row r="101" spans="1:11" x14ac:dyDescent="0.2">
      <c r="A101" s="7" t="s">
        <v>23</v>
      </c>
      <c r="B101" s="27">
        <v>427902.85</v>
      </c>
      <c r="C101" s="27">
        <v>149745.96</v>
      </c>
      <c r="D101" s="27">
        <v>5962.74</v>
      </c>
      <c r="E101" s="27">
        <v>22.12</v>
      </c>
      <c r="F101" s="27">
        <v>4121.8100000000004</v>
      </c>
      <c r="G101" s="27">
        <v>155055.69</v>
      </c>
      <c r="H101" s="27">
        <v>8777.99</v>
      </c>
      <c r="I101" s="27">
        <v>1535.29</v>
      </c>
      <c r="J101" s="27">
        <v>0</v>
      </c>
      <c r="K101" s="28">
        <f t="shared" si="75"/>
        <v>753124.45</v>
      </c>
    </row>
    <row r="102" spans="1:11" x14ac:dyDescent="0.2">
      <c r="A102" s="7" t="s">
        <v>24</v>
      </c>
      <c r="B102" s="27">
        <v>433153.74</v>
      </c>
      <c r="C102" s="27">
        <v>128808.98</v>
      </c>
      <c r="D102" s="27">
        <v>10616.93</v>
      </c>
      <c r="E102" s="27">
        <v>39.380000000000003</v>
      </c>
      <c r="F102" s="27">
        <v>2883.45</v>
      </c>
      <c r="G102" s="27">
        <v>156958.42000000001</v>
      </c>
      <c r="H102" s="27">
        <v>6140.73</v>
      </c>
      <c r="I102" s="27">
        <v>2733.65</v>
      </c>
      <c r="J102" s="27">
        <v>0</v>
      </c>
      <c r="K102" s="28">
        <f t="shared" si="75"/>
        <v>741335.28</v>
      </c>
    </row>
    <row r="103" spans="1:11" x14ac:dyDescent="0.2">
      <c r="A103" s="7" t="s">
        <v>25</v>
      </c>
      <c r="B103" s="27">
        <v>448328.17</v>
      </c>
      <c r="C103" s="27">
        <v>165031.6</v>
      </c>
      <c r="D103" s="27">
        <v>5242.49</v>
      </c>
      <c r="E103" s="27">
        <v>19.45</v>
      </c>
      <c r="F103" s="27">
        <v>4176.8599999999997</v>
      </c>
      <c r="G103" s="27">
        <v>162457.04999999999</v>
      </c>
      <c r="H103" s="27">
        <v>8895.2199999999993</v>
      </c>
      <c r="I103" s="27">
        <v>1349.84</v>
      </c>
      <c r="J103" s="27">
        <v>0</v>
      </c>
      <c r="K103" s="28">
        <f t="shared" si="75"/>
        <v>795500.67999999982</v>
      </c>
    </row>
    <row r="104" spans="1:11" x14ac:dyDescent="0.2">
      <c r="A104" s="7" t="s">
        <v>26</v>
      </c>
      <c r="B104" s="27">
        <v>448214.67</v>
      </c>
      <c r="C104" s="27">
        <v>140046.09</v>
      </c>
      <c r="D104" s="27">
        <v>8358.9</v>
      </c>
      <c r="E104" s="27">
        <v>31.01</v>
      </c>
      <c r="F104" s="27">
        <v>4574.3</v>
      </c>
      <c r="G104" s="27">
        <v>162415.92000000001</v>
      </c>
      <c r="H104" s="27">
        <v>9741.6299999999992</v>
      </c>
      <c r="I104" s="27">
        <v>2152.25</v>
      </c>
      <c r="J104" s="27">
        <v>0</v>
      </c>
      <c r="K104" s="28">
        <f t="shared" si="75"/>
        <v>775534.77000000014</v>
      </c>
    </row>
    <row r="105" spans="1:11" x14ac:dyDescent="0.2">
      <c r="A105" s="7" t="s">
        <v>27</v>
      </c>
      <c r="B105" s="27">
        <v>2651166.2599999998</v>
      </c>
      <c r="C105" s="27">
        <v>498599.75</v>
      </c>
      <c r="D105" s="27">
        <v>56165.1</v>
      </c>
      <c r="E105" s="27">
        <v>208.35</v>
      </c>
      <c r="F105" s="27">
        <v>65196.57</v>
      </c>
      <c r="G105" s="27">
        <v>960681.62</v>
      </c>
      <c r="H105" s="27">
        <v>138845.43</v>
      </c>
      <c r="I105" s="27">
        <v>14461.42</v>
      </c>
      <c r="J105" s="27">
        <v>0</v>
      </c>
      <c r="K105" s="28">
        <f t="shared" si="75"/>
        <v>4385324.4999999991</v>
      </c>
    </row>
    <row r="106" spans="1:11" x14ac:dyDescent="0.2">
      <c r="A106" s="7" t="s">
        <v>28</v>
      </c>
      <c r="B106" s="27">
        <v>446865</v>
      </c>
      <c r="C106" s="27">
        <v>144837.38</v>
      </c>
      <c r="D106" s="27">
        <v>7618.79</v>
      </c>
      <c r="E106" s="27">
        <v>28.26</v>
      </c>
      <c r="F106" s="27">
        <v>4537.63</v>
      </c>
      <c r="G106" s="27">
        <v>161926.85</v>
      </c>
      <c r="H106" s="27">
        <v>9663.5300000000007</v>
      </c>
      <c r="I106" s="27">
        <v>1961.69</v>
      </c>
      <c r="J106" s="27">
        <v>23135</v>
      </c>
      <c r="K106" s="28">
        <f t="shared" si="75"/>
        <v>800574.13</v>
      </c>
    </row>
    <row r="107" spans="1:11" x14ac:dyDescent="0.2">
      <c r="A107" s="7" t="s">
        <v>29</v>
      </c>
      <c r="B107" s="27">
        <v>640291.18999999994</v>
      </c>
      <c r="C107" s="27">
        <v>206397.41</v>
      </c>
      <c r="D107" s="27">
        <v>5950.77</v>
      </c>
      <c r="E107" s="27">
        <v>22.07</v>
      </c>
      <c r="F107" s="27">
        <v>11386.91</v>
      </c>
      <c r="G107" s="27">
        <v>232017.13</v>
      </c>
      <c r="H107" s="27">
        <v>24250.06</v>
      </c>
      <c r="I107" s="27">
        <v>1532.21</v>
      </c>
      <c r="J107" s="27">
        <v>0</v>
      </c>
      <c r="K107" s="28">
        <f t="shared" si="75"/>
        <v>1121847.75</v>
      </c>
    </row>
    <row r="108" spans="1:11" x14ac:dyDescent="0.2">
      <c r="A108" s="7" t="s">
        <v>30</v>
      </c>
      <c r="B108" s="27">
        <v>452907.33</v>
      </c>
      <c r="C108" s="27">
        <v>111164.98</v>
      </c>
      <c r="D108" s="27">
        <v>13180.37</v>
      </c>
      <c r="E108" s="27">
        <v>48.89</v>
      </c>
      <c r="F108" s="27">
        <v>4210.4799999999996</v>
      </c>
      <c r="G108" s="27">
        <v>164116.35</v>
      </c>
      <c r="H108" s="27">
        <v>8966.82</v>
      </c>
      <c r="I108" s="27">
        <v>3393.69</v>
      </c>
      <c r="J108" s="27">
        <v>0</v>
      </c>
      <c r="K108" s="28">
        <f t="shared" si="75"/>
        <v>757988.90999999992</v>
      </c>
    </row>
    <row r="109" spans="1:11" x14ac:dyDescent="0.2">
      <c r="A109" s="7" t="s">
        <v>31</v>
      </c>
      <c r="B109" s="27">
        <v>1893789.47</v>
      </c>
      <c r="C109" s="27">
        <v>240265.01</v>
      </c>
      <c r="D109" s="27">
        <v>35428.519999999997</v>
      </c>
      <c r="E109" s="27">
        <v>131.41999999999999</v>
      </c>
      <c r="F109" s="27">
        <v>66697.89</v>
      </c>
      <c r="G109" s="27">
        <v>686237.14</v>
      </c>
      <c r="H109" s="27">
        <v>142042.69</v>
      </c>
      <c r="I109" s="27">
        <v>9122.15</v>
      </c>
      <c r="J109" s="27">
        <v>0</v>
      </c>
      <c r="K109" s="28">
        <f t="shared" si="75"/>
        <v>3073714.29</v>
      </c>
    </row>
    <row r="110" spans="1:11" x14ac:dyDescent="0.2">
      <c r="A110" s="7" t="s">
        <v>32</v>
      </c>
      <c r="B110" s="27">
        <v>867243.28</v>
      </c>
      <c r="C110" s="27">
        <v>248071.55</v>
      </c>
      <c r="D110" s="27">
        <v>10315.35</v>
      </c>
      <c r="E110" s="27">
        <v>38.270000000000003</v>
      </c>
      <c r="F110" s="27">
        <v>17526.79</v>
      </c>
      <c r="G110" s="27">
        <v>314255.92</v>
      </c>
      <c r="H110" s="27">
        <v>37325.81</v>
      </c>
      <c r="I110" s="27">
        <v>2656</v>
      </c>
      <c r="J110" s="27">
        <v>0</v>
      </c>
      <c r="K110" s="28">
        <f t="shared" si="75"/>
        <v>1497432.9700000002</v>
      </c>
    </row>
    <row r="111" spans="1:11" x14ac:dyDescent="0.2">
      <c r="A111" s="7" t="s">
        <v>33</v>
      </c>
      <c r="B111" s="27">
        <v>6393577.9900000002</v>
      </c>
      <c r="C111" s="27">
        <v>877811.9</v>
      </c>
      <c r="D111" s="27">
        <v>123400.51</v>
      </c>
      <c r="E111" s="27">
        <v>457.76</v>
      </c>
      <c r="F111" s="27">
        <v>212559.9</v>
      </c>
      <c r="G111" s="27">
        <v>2316789.02</v>
      </c>
      <c r="H111" s="27">
        <v>452676.72</v>
      </c>
      <c r="I111" s="27">
        <v>31773.23</v>
      </c>
      <c r="J111" s="27">
        <v>0</v>
      </c>
      <c r="K111" s="28">
        <f t="shared" si="75"/>
        <v>10409047.030000001</v>
      </c>
    </row>
    <row r="112" spans="1:11" x14ac:dyDescent="0.2">
      <c r="A112" s="7" t="s">
        <v>34</v>
      </c>
      <c r="B112" s="27">
        <v>31701725.280000001</v>
      </c>
      <c r="C112" s="27">
        <v>3677450.91</v>
      </c>
      <c r="D112" s="27">
        <v>670325.63</v>
      </c>
      <c r="E112" s="27">
        <v>2486.62</v>
      </c>
      <c r="F112" s="27">
        <v>1089432.3400000001</v>
      </c>
      <c r="G112" s="27">
        <v>11487497.189999999</v>
      </c>
      <c r="H112" s="27">
        <v>2320102.04</v>
      </c>
      <c r="I112" s="27">
        <v>172595.82</v>
      </c>
      <c r="J112" s="27">
        <v>43543318</v>
      </c>
      <c r="K112" s="28">
        <f t="shared" si="75"/>
        <v>94664933.829999998</v>
      </c>
    </row>
    <row r="113" spans="1:11" x14ac:dyDescent="0.2">
      <c r="A113" s="7" t="s">
        <v>35</v>
      </c>
      <c r="B113" s="27">
        <v>3996781.69</v>
      </c>
      <c r="C113" s="27">
        <v>694694.69</v>
      </c>
      <c r="D113" s="27">
        <v>93014.89</v>
      </c>
      <c r="E113" s="27">
        <v>345.05</v>
      </c>
      <c r="F113" s="27">
        <v>98033.34</v>
      </c>
      <c r="G113" s="27">
        <v>1448281.38</v>
      </c>
      <c r="H113" s="27">
        <v>208776.02</v>
      </c>
      <c r="I113" s="27">
        <v>23949.53</v>
      </c>
      <c r="J113" s="27">
        <v>0</v>
      </c>
      <c r="K113" s="28">
        <f t="shared" si="75"/>
        <v>6563876.5899999989</v>
      </c>
    </row>
    <row r="114" spans="1:11" x14ac:dyDescent="0.2">
      <c r="A114" s="7" t="s">
        <v>36</v>
      </c>
      <c r="B114" s="27">
        <v>673367.37</v>
      </c>
      <c r="C114" s="27">
        <v>234042.41</v>
      </c>
      <c r="D114" s="27">
        <v>425.05</v>
      </c>
      <c r="E114" s="27">
        <v>1.58</v>
      </c>
      <c r="F114" s="27">
        <v>15239.61</v>
      </c>
      <c r="G114" s="27">
        <v>244002.67</v>
      </c>
      <c r="H114" s="27">
        <v>32454.93</v>
      </c>
      <c r="I114" s="27">
        <v>109.44</v>
      </c>
      <c r="J114" s="27">
        <v>0</v>
      </c>
      <c r="K114" s="28">
        <f t="shared" si="75"/>
        <v>1199643.0599999998</v>
      </c>
    </row>
    <row r="115" spans="1:11" x14ac:dyDescent="0.2">
      <c r="A115" s="7" t="s">
        <v>37</v>
      </c>
      <c r="B115" s="27">
        <v>498255.05</v>
      </c>
      <c r="C115" s="27">
        <v>180720.87</v>
      </c>
      <c r="D115" s="27">
        <v>3679.43</v>
      </c>
      <c r="E115" s="27">
        <v>13.65</v>
      </c>
      <c r="F115" s="27">
        <v>7051.09</v>
      </c>
      <c r="G115" s="27">
        <v>180548.64</v>
      </c>
      <c r="H115" s="27">
        <v>15016.31</v>
      </c>
      <c r="I115" s="27">
        <v>947.38</v>
      </c>
      <c r="J115" s="27">
        <v>0</v>
      </c>
      <c r="K115" s="28">
        <f t="shared" si="75"/>
        <v>886232.42</v>
      </c>
    </row>
    <row r="116" spans="1:11" x14ac:dyDescent="0.2">
      <c r="A116" s="7" t="s">
        <v>38</v>
      </c>
      <c r="B116" s="27">
        <v>413099.35</v>
      </c>
      <c r="C116" s="27">
        <v>145396.84</v>
      </c>
      <c r="D116" s="27">
        <v>6807.76</v>
      </c>
      <c r="E116" s="27">
        <v>25.25</v>
      </c>
      <c r="F116" s="27">
        <v>2865.08</v>
      </c>
      <c r="G116" s="27">
        <v>149691.46</v>
      </c>
      <c r="H116" s="27">
        <v>6101.6</v>
      </c>
      <c r="I116" s="27">
        <v>1752.87</v>
      </c>
      <c r="J116" s="27">
        <v>0</v>
      </c>
      <c r="K116" s="28">
        <f t="shared" si="75"/>
        <v>725740.20999999985</v>
      </c>
    </row>
    <row r="117" spans="1:11" x14ac:dyDescent="0.2">
      <c r="A117" s="7" t="s">
        <v>39</v>
      </c>
      <c r="B117" s="27">
        <v>871984.45</v>
      </c>
      <c r="C117" s="27">
        <v>273605.46000000002</v>
      </c>
      <c r="D117" s="27">
        <v>5536.87</v>
      </c>
      <c r="E117" s="27">
        <v>20.54</v>
      </c>
      <c r="F117" s="27">
        <v>18963.91</v>
      </c>
      <c r="G117" s="27">
        <v>315973.94</v>
      </c>
      <c r="H117" s="27">
        <v>40386.36</v>
      </c>
      <c r="I117" s="27">
        <v>1425.64</v>
      </c>
      <c r="J117" s="27">
        <v>0</v>
      </c>
      <c r="K117" s="28">
        <f t="shared" si="75"/>
        <v>1527897.17</v>
      </c>
    </row>
    <row r="118" spans="1:11" x14ac:dyDescent="0.2">
      <c r="A118" s="7" t="s">
        <v>40</v>
      </c>
      <c r="B118" s="27">
        <v>409507.93</v>
      </c>
      <c r="C118" s="27">
        <v>106333.67</v>
      </c>
      <c r="D118" s="27">
        <v>12440.05</v>
      </c>
      <c r="E118" s="27">
        <v>46.15</v>
      </c>
      <c r="F118" s="27">
        <v>2522.61</v>
      </c>
      <c r="G118" s="27">
        <v>148390.07</v>
      </c>
      <c r="H118" s="27">
        <v>5372.27</v>
      </c>
      <c r="I118" s="27">
        <v>3203.07</v>
      </c>
      <c r="J118" s="27">
        <v>0</v>
      </c>
      <c r="K118" s="28">
        <f t="shared" si="75"/>
        <v>687815.82</v>
      </c>
    </row>
    <row r="119" spans="1:11" x14ac:dyDescent="0.2">
      <c r="A119" s="7" t="s">
        <v>41</v>
      </c>
      <c r="B119" s="27">
        <v>4874566.04</v>
      </c>
      <c r="C119" s="27">
        <v>771708.53</v>
      </c>
      <c r="D119" s="27">
        <v>89227.78</v>
      </c>
      <c r="E119" s="27">
        <v>331</v>
      </c>
      <c r="F119" s="27">
        <v>152845.85999999999</v>
      </c>
      <c r="G119" s="27">
        <v>1766356.98</v>
      </c>
      <c r="H119" s="27">
        <v>325507.13</v>
      </c>
      <c r="I119" s="27">
        <v>22974.42</v>
      </c>
      <c r="J119" s="27">
        <v>0</v>
      </c>
      <c r="K119" s="28">
        <f t="shared" si="75"/>
        <v>8003517.7400000012</v>
      </c>
    </row>
    <row r="120" spans="1:11" x14ac:dyDescent="0.2">
      <c r="A120" s="7" t="s">
        <v>42</v>
      </c>
      <c r="B120" s="27">
        <v>5462648.7300000004</v>
      </c>
      <c r="C120" s="27">
        <v>720599.5</v>
      </c>
      <c r="D120" s="27">
        <v>120077.62</v>
      </c>
      <c r="E120" s="27">
        <v>445.44</v>
      </c>
      <c r="F120" s="27">
        <v>171626.34</v>
      </c>
      <c r="G120" s="27">
        <v>1979455.74</v>
      </c>
      <c r="H120" s="27">
        <v>365502.84</v>
      </c>
      <c r="I120" s="27">
        <v>30917.65</v>
      </c>
      <c r="J120" s="27">
        <v>0</v>
      </c>
      <c r="K120" s="28">
        <f t="shared" si="75"/>
        <v>8851273.8600000013</v>
      </c>
    </row>
    <row r="121" spans="1:11" x14ac:dyDescent="0.2">
      <c r="A121" s="7" t="s">
        <v>43</v>
      </c>
      <c r="B121" s="27">
        <v>942450.24</v>
      </c>
      <c r="C121" s="27">
        <v>281124.92</v>
      </c>
      <c r="D121" s="27">
        <v>4530.0200000000004</v>
      </c>
      <c r="E121" s="27">
        <v>16.8</v>
      </c>
      <c r="F121" s="27">
        <v>23853.23</v>
      </c>
      <c r="G121" s="27">
        <v>341508.05</v>
      </c>
      <c r="H121" s="27">
        <v>50798.86</v>
      </c>
      <c r="I121" s="27">
        <v>1166.3900000000001</v>
      </c>
      <c r="J121" s="27">
        <v>0</v>
      </c>
      <c r="K121" s="28">
        <f t="shared" si="75"/>
        <v>1645448.51</v>
      </c>
    </row>
    <row r="122" spans="1:11" x14ac:dyDescent="0.2">
      <c r="A122" s="7" t="s">
        <v>44</v>
      </c>
      <c r="B122" s="27">
        <v>1352175.42</v>
      </c>
      <c r="C122" s="27">
        <v>313319.40999999997</v>
      </c>
      <c r="D122" s="27">
        <v>18986.169999999998</v>
      </c>
      <c r="E122" s="27">
        <v>70.430000000000007</v>
      </c>
      <c r="F122" s="27">
        <v>34484.910000000003</v>
      </c>
      <c r="G122" s="27">
        <v>489976.85</v>
      </c>
      <c r="H122" s="27">
        <v>73440.55</v>
      </c>
      <c r="I122" s="27">
        <v>4888.57</v>
      </c>
      <c r="J122" s="27">
        <v>0</v>
      </c>
      <c r="K122" s="28">
        <f t="shared" si="75"/>
        <v>2287342.3099999991</v>
      </c>
    </row>
    <row r="123" spans="1:11" x14ac:dyDescent="0.2">
      <c r="A123" s="7" t="s">
        <v>45</v>
      </c>
      <c r="B123" s="27">
        <v>421013.19</v>
      </c>
      <c r="C123" s="27">
        <v>153179.54999999999</v>
      </c>
      <c r="D123" s="27">
        <v>5331.16</v>
      </c>
      <c r="E123" s="27">
        <v>19.78</v>
      </c>
      <c r="F123" s="27">
        <v>3776.3</v>
      </c>
      <c r="G123" s="27">
        <v>152559.13</v>
      </c>
      <c r="H123" s="27">
        <v>8042.16</v>
      </c>
      <c r="I123" s="27">
        <v>1372.67</v>
      </c>
      <c r="J123" s="27">
        <v>0</v>
      </c>
      <c r="K123" s="28">
        <f t="shared" si="75"/>
        <v>745293.94000000018</v>
      </c>
    </row>
    <row r="124" spans="1:11" x14ac:dyDescent="0.2">
      <c r="A124" s="7" t="s">
        <v>46</v>
      </c>
      <c r="B124" s="27">
        <v>12391210.02</v>
      </c>
      <c r="C124" s="27">
        <v>1635191.76</v>
      </c>
      <c r="D124" s="27">
        <v>262636.63</v>
      </c>
      <c r="E124" s="27">
        <v>974.27</v>
      </c>
      <c r="F124" s="27">
        <v>398508.6</v>
      </c>
      <c r="G124" s="27">
        <v>4490102.33</v>
      </c>
      <c r="H124" s="27">
        <v>848681.08</v>
      </c>
      <c r="I124" s="27">
        <v>67623.83</v>
      </c>
      <c r="J124" s="27">
        <v>0</v>
      </c>
      <c r="K124" s="28">
        <f t="shared" si="75"/>
        <v>20094928.519999996</v>
      </c>
    </row>
    <row r="125" spans="1:11" x14ac:dyDescent="0.2">
      <c r="A125" s="7" t="s">
        <v>47</v>
      </c>
      <c r="B125" s="27">
        <v>50249890.630000003</v>
      </c>
      <c r="C125" s="27">
        <v>5289074.42</v>
      </c>
      <c r="D125" s="27">
        <v>994421.55</v>
      </c>
      <c r="E125" s="27">
        <v>3688.88</v>
      </c>
      <c r="F125" s="27">
        <v>1864681.7</v>
      </c>
      <c r="G125" s="27">
        <v>18208645.5</v>
      </c>
      <c r="H125" s="27">
        <v>3971106.46</v>
      </c>
      <c r="I125" s="27">
        <v>256044.22</v>
      </c>
      <c r="J125" s="27">
        <v>2795308</v>
      </c>
      <c r="K125" s="28">
        <f t="shared" si="75"/>
        <v>83632861.359999999</v>
      </c>
    </row>
    <row r="126" spans="1:11" x14ac:dyDescent="0.2">
      <c r="A126" s="7" t="s">
        <v>48</v>
      </c>
      <c r="B126" s="27">
        <v>452457.6</v>
      </c>
      <c r="C126" s="27">
        <v>152497.74</v>
      </c>
      <c r="D126" s="27">
        <v>8026.13</v>
      </c>
      <c r="E126" s="27">
        <v>29.77</v>
      </c>
      <c r="F126" s="27">
        <v>3507.18</v>
      </c>
      <c r="G126" s="27">
        <v>163953.39000000001</v>
      </c>
      <c r="H126" s="27">
        <v>7469.03</v>
      </c>
      <c r="I126" s="27">
        <v>2066.5700000000002</v>
      </c>
      <c r="J126" s="27">
        <v>0</v>
      </c>
      <c r="K126" s="28">
        <f t="shared" si="75"/>
        <v>790007.41</v>
      </c>
    </row>
    <row r="127" spans="1:11" x14ac:dyDescent="0.2">
      <c r="A127" s="7" t="s">
        <v>49</v>
      </c>
      <c r="B127" s="27">
        <v>417029.12</v>
      </c>
      <c r="C127" s="27">
        <v>125362.19</v>
      </c>
      <c r="D127" s="27">
        <v>9844.17</v>
      </c>
      <c r="E127" s="27">
        <v>36.520000000000003</v>
      </c>
      <c r="F127" s="27">
        <v>2953.75</v>
      </c>
      <c r="G127" s="27">
        <v>151115.47</v>
      </c>
      <c r="H127" s="27">
        <v>6290.43</v>
      </c>
      <c r="I127" s="27">
        <v>2534.6799999999998</v>
      </c>
      <c r="J127" s="27">
        <v>0</v>
      </c>
      <c r="K127" s="28">
        <f t="shared" si="75"/>
        <v>715166.33000000019</v>
      </c>
    </row>
    <row r="128" spans="1:11" x14ac:dyDescent="0.2">
      <c r="A128" s="7" t="s">
        <v>50</v>
      </c>
      <c r="B128" s="27">
        <v>6606743.9299999997</v>
      </c>
      <c r="C128" s="27">
        <v>844064.81</v>
      </c>
      <c r="D128" s="27">
        <v>122129.05</v>
      </c>
      <c r="E128" s="27">
        <v>453.05</v>
      </c>
      <c r="F128" s="27">
        <v>233291.2</v>
      </c>
      <c r="G128" s="27">
        <v>2394032.23</v>
      </c>
      <c r="H128" s="27">
        <v>496826.98</v>
      </c>
      <c r="I128" s="27">
        <v>31445.86</v>
      </c>
      <c r="J128" s="27">
        <v>0</v>
      </c>
      <c r="K128" s="28">
        <f t="shared" si="75"/>
        <v>10728987.109999999</v>
      </c>
    </row>
    <row r="129" spans="1:11" x14ac:dyDescent="0.2">
      <c r="A129" s="7" t="s">
        <v>51</v>
      </c>
      <c r="B129" s="27">
        <v>416555.88</v>
      </c>
      <c r="C129" s="27">
        <v>147325.35999999999</v>
      </c>
      <c r="D129" s="27">
        <v>6131.16</v>
      </c>
      <c r="E129" s="27">
        <v>22.74</v>
      </c>
      <c r="F129" s="27">
        <v>3491.92</v>
      </c>
      <c r="G129" s="27">
        <v>150943.98000000001</v>
      </c>
      <c r="H129" s="27">
        <v>7436.55</v>
      </c>
      <c r="I129" s="27">
        <v>1578.65</v>
      </c>
      <c r="J129" s="27">
        <v>0</v>
      </c>
      <c r="K129" s="28">
        <f t="shared" si="75"/>
        <v>733486.24000000011</v>
      </c>
    </row>
    <row r="130" spans="1:11" x14ac:dyDescent="0.2">
      <c r="A130" s="7" t="s">
        <v>52</v>
      </c>
      <c r="B130" s="27">
        <v>1024113.79</v>
      </c>
      <c r="C130" s="27">
        <v>247030.12</v>
      </c>
      <c r="D130" s="27">
        <v>8360.2800000000007</v>
      </c>
      <c r="E130" s="27">
        <v>31.01</v>
      </c>
      <c r="F130" s="27">
        <v>30540.43</v>
      </c>
      <c r="G130" s="27">
        <v>371099.81</v>
      </c>
      <c r="H130" s="27">
        <v>65040.22</v>
      </c>
      <c r="I130" s="27">
        <v>2152.61</v>
      </c>
      <c r="J130" s="27">
        <v>0</v>
      </c>
      <c r="K130" s="28">
        <f t="shared" si="75"/>
        <v>1748368.2700000003</v>
      </c>
    </row>
    <row r="131" spans="1:11" x14ac:dyDescent="0.2">
      <c r="A131" s="7" t="s">
        <v>53</v>
      </c>
      <c r="B131" s="27">
        <v>2444821.3199999998</v>
      </c>
      <c r="C131" s="27">
        <v>456116.63</v>
      </c>
      <c r="D131" s="27">
        <v>36962.559999999998</v>
      </c>
      <c r="E131" s="27">
        <v>137.12</v>
      </c>
      <c r="F131" s="27">
        <v>74751.91</v>
      </c>
      <c r="G131" s="27">
        <v>885910.08</v>
      </c>
      <c r="H131" s="27">
        <v>159194.89000000001</v>
      </c>
      <c r="I131" s="27">
        <v>9517.14</v>
      </c>
      <c r="J131" s="27">
        <v>0</v>
      </c>
      <c r="K131" s="28">
        <f t="shared" si="75"/>
        <v>4067411.6500000004</v>
      </c>
    </row>
    <row r="132" spans="1:11" x14ac:dyDescent="0.2">
      <c r="A132" s="7" t="s">
        <v>54</v>
      </c>
      <c r="B132" s="27">
        <v>457374.17</v>
      </c>
      <c r="C132" s="27">
        <v>164709.54</v>
      </c>
      <c r="D132" s="27">
        <v>5254.91</v>
      </c>
      <c r="E132" s="27">
        <v>19.489999999999998</v>
      </c>
      <c r="F132" s="27">
        <v>4843.42</v>
      </c>
      <c r="G132" s="27">
        <v>165734.97</v>
      </c>
      <c r="H132" s="27">
        <v>10314.76</v>
      </c>
      <c r="I132" s="27">
        <v>1353.04</v>
      </c>
      <c r="J132" s="27">
        <v>0</v>
      </c>
      <c r="K132" s="28">
        <f t="shared" si="75"/>
        <v>809604.3</v>
      </c>
    </row>
    <row r="133" spans="1:11" x14ac:dyDescent="0.2">
      <c r="A133" s="7" t="s">
        <v>55</v>
      </c>
      <c r="B133" s="27">
        <v>700952.74</v>
      </c>
      <c r="C133" s="27">
        <v>223855.31</v>
      </c>
      <c r="D133" s="27">
        <v>6458.18</v>
      </c>
      <c r="E133" s="27">
        <v>23.96</v>
      </c>
      <c r="F133" s="27">
        <v>12802.61</v>
      </c>
      <c r="G133" s="27">
        <v>253998.56</v>
      </c>
      <c r="H133" s="27">
        <v>27264.99</v>
      </c>
      <c r="I133" s="27">
        <v>1662.86</v>
      </c>
      <c r="J133" s="27">
        <v>0</v>
      </c>
      <c r="K133" s="28">
        <f t="shared" si="75"/>
        <v>1227019.2100000002</v>
      </c>
    </row>
    <row r="134" spans="1:11" x14ac:dyDescent="0.2">
      <c r="A134" s="7" t="s">
        <v>56</v>
      </c>
      <c r="B134" s="27">
        <v>718677.94</v>
      </c>
      <c r="C134" s="27">
        <v>247101.38</v>
      </c>
      <c r="D134" s="27">
        <v>672.41</v>
      </c>
      <c r="E134" s="27">
        <v>2.4900000000000002</v>
      </c>
      <c r="F134" s="27">
        <v>16419.939999999999</v>
      </c>
      <c r="G134" s="27">
        <v>260421.51</v>
      </c>
      <c r="H134" s="27">
        <v>34968.620000000003</v>
      </c>
      <c r="I134" s="27">
        <v>173.13</v>
      </c>
      <c r="J134" s="27">
        <v>0</v>
      </c>
      <c r="K134" s="28">
        <f t="shared" si="75"/>
        <v>1278437.42</v>
      </c>
    </row>
    <row r="135" spans="1:11" x14ac:dyDescent="0.2">
      <c r="A135" s="7" t="s">
        <v>57</v>
      </c>
      <c r="B135" s="27">
        <v>564765.1</v>
      </c>
      <c r="C135" s="27">
        <v>160774.44</v>
      </c>
      <c r="D135" s="27">
        <v>11630.12</v>
      </c>
      <c r="E135" s="27">
        <v>43.14</v>
      </c>
      <c r="F135" s="27">
        <v>6837.02</v>
      </c>
      <c r="G135" s="27">
        <v>204649.35</v>
      </c>
      <c r="H135" s="27">
        <v>14560.4</v>
      </c>
      <c r="I135" s="27">
        <v>2994.53</v>
      </c>
      <c r="J135" s="27">
        <v>0</v>
      </c>
      <c r="K135" s="28">
        <f t="shared" si="75"/>
        <v>966254.10000000009</v>
      </c>
    </row>
    <row r="136" spans="1:11" x14ac:dyDescent="0.2">
      <c r="A136" s="7" t="s">
        <v>58</v>
      </c>
      <c r="B136" s="27">
        <v>2238713.27</v>
      </c>
      <c r="C136" s="27">
        <v>446246.66</v>
      </c>
      <c r="D136" s="27">
        <v>55532.01</v>
      </c>
      <c r="E136" s="27">
        <v>206</v>
      </c>
      <c r="F136" s="27">
        <v>43924.06</v>
      </c>
      <c r="G136" s="27">
        <v>811224.38</v>
      </c>
      <c r="H136" s="27">
        <v>93542.56</v>
      </c>
      <c r="I136" s="27">
        <v>14298.41</v>
      </c>
      <c r="J136" s="27">
        <v>0</v>
      </c>
      <c r="K136" s="28">
        <f t="shared" si="75"/>
        <v>3703687.35</v>
      </c>
    </row>
    <row r="137" spans="1:11" x14ac:dyDescent="0.2">
      <c r="A137" s="7" t="s">
        <v>59</v>
      </c>
      <c r="B137" s="27">
        <v>13358248.939999999</v>
      </c>
      <c r="C137" s="27">
        <v>1783387.27</v>
      </c>
      <c r="D137" s="27">
        <v>279735.18</v>
      </c>
      <c r="E137" s="27">
        <v>1037.7</v>
      </c>
      <c r="F137" s="27">
        <v>430067.22</v>
      </c>
      <c r="G137" s="27">
        <v>4840520.38</v>
      </c>
      <c r="H137" s="27">
        <v>915889.67</v>
      </c>
      <c r="I137" s="27">
        <v>72026.37</v>
      </c>
      <c r="J137" s="27">
        <v>6662152</v>
      </c>
      <c r="K137" s="28">
        <f t="shared" si="75"/>
        <v>28343064.73</v>
      </c>
    </row>
    <row r="138" spans="1:11" x14ac:dyDescent="0.2">
      <c r="A138" s="7" t="s">
        <v>60</v>
      </c>
      <c r="B138" s="27">
        <v>12841290.67</v>
      </c>
      <c r="C138" s="27">
        <v>1333331.52</v>
      </c>
      <c r="D138" s="27">
        <v>244053.21</v>
      </c>
      <c r="E138" s="27">
        <v>905.33</v>
      </c>
      <c r="F138" s="27">
        <v>488582.69</v>
      </c>
      <c r="G138" s="27">
        <v>4653194.3899999997</v>
      </c>
      <c r="H138" s="27">
        <v>1040506.73</v>
      </c>
      <c r="I138" s="27">
        <v>62838.96</v>
      </c>
      <c r="J138" s="27">
        <v>0</v>
      </c>
      <c r="K138" s="28">
        <f t="shared" si="75"/>
        <v>20664703.5</v>
      </c>
    </row>
    <row r="139" spans="1:11" x14ac:dyDescent="0.2">
      <c r="A139" s="7" t="s">
        <v>61</v>
      </c>
      <c r="B139" s="27">
        <v>401006.66</v>
      </c>
      <c r="C139" s="27">
        <v>101078.87</v>
      </c>
      <c r="D139" s="27">
        <v>13669.05</v>
      </c>
      <c r="E139" s="27">
        <v>50.71</v>
      </c>
      <c r="F139" s="27">
        <v>1464.64</v>
      </c>
      <c r="G139" s="27">
        <v>145309.53</v>
      </c>
      <c r="H139" s="27">
        <v>3119.16</v>
      </c>
      <c r="I139" s="27">
        <v>3519.51</v>
      </c>
      <c r="J139" s="27">
        <v>0</v>
      </c>
      <c r="K139" s="28">
        <f t="shared" si="75"/>
        <v>669218.13</v>
      </c>
    </row>
    <row r="140" spans="1:11" x14ac:dyDescent="0.2">
      <c r="A140" s="7" t="s">
        <v>62</v>
      </c>
      <c r="B140" s="27">
        <v>567856.94999999995</v>
      </c>
      <c r="C140" s="27">
        <v>198186.82</v>
      </c>
      <c r="D140" s="27">
        <v>4645.1899999999996</v>
      </c>
      <c r="E140" s="27">
        <v>17.23</v>
      </c>
      <c r="F140" s="27">
        <v>8656.39</v>
      </c>
      <c r="G140" s="27">
        <v>205769.72</v>
      </c>
      <c r="H140" s="27">
        <v>18435.03</v>
      </c>
      <c r="I140" s="27">
        <v>1196.05</v>
      </c>
      <c r="J140" s="27">
        <v>0</v>
      </c>
      <c r="K140" s="28">
        <f t="shared" si="75"/>
        <v>1004763.38</v>
      </c>
    </row>
    <row r="141" spans="1:11" x14ac:dyDescent="0.2">
      <c r="A141" s="7" t="s">
        <v>63</v>
      </c>
      <c r="B141" s="27">
        <v>402103.08</v>
      </c>
      <c r="C141" s="27">
        <v>106955.05</v>
      </c>
      <c r="D141" s="27">
        <v>13163.88</v>
      </c>
      <c r="E141" s="27">
        <v>48.83</v>
      </c>
      <c r="F141" s="27">
        <v>1229.21</v>
      </c>
      <c r="G141" s="27">
        <v>145706.84</v>
      </c>
      <c r="H141" s="27">
        <v>2617.7800000000002</v>
      </c>
      <c r="I141" s="27">
        <v>3389.44</v>
      </c>
      <c r="J141" s="27">
        <v>0</v>
      </c>
      <c r="K141" s="28">
        <f t="shared" si="75"/>
        <v>675214.11</v>
      </c>
    </row>
    <row r="142" spans="1:11" x14ac:dyDescent="0.2">
      <c r="A142" s="7" t="s">
        <v>64</v>
      </c>
      <c r="B142" s="27">
        <v>1003259.75</v>
      </c>
      <c r="C142" s="27">
        <v>276815.93</v>
      </c>
      <c r="D142" s="27">
        <v>5015</v>
      </c>
      <c r="E142" s="27">
        <v>18.600000000000001</v>
      </c>
      <c r="F142" s="27">
        <v>28241.040000000001</v>
      </c>
      <c r="G142" s="27">
        <v>363543.1</v>
      </c>
      <c r="H142" s="27">
        <v>60143.34</v>
      </c>
      <c r="I142" s="27">
        <v>1291.27</v>
      </c>
      <c r="J142" s="27">
        <v>0</v>
      </c>
      <c r="K142" s="28">
        <f t="shared" si="75"/>
        <v>1738328.03</v>
      </c>
    </row>
    <row r="143" spans="1:11" x14ac:dyDescent="0.2">
      <c r="A143" s="7" t="s">
        <v>65</v>
      </c>
      <c r="B143" s="27">
        <v>2774075.79</v>
      </c>
      <c r="C143" s="27">
        <v>481757.01</v>
      </c>
      <c r="D143" s="27">
        <v>36047.269999999997</v>
      </c>
      <c r="E143" s="27">
        <v>133.72</v>
      </c>
      <c r="F143" s="27">
        <v>95269.13</v>
      </c>
      <c r="G143" s="27">
        <v>1005219.36</v>
      </c>
      <c r="H143" s="27">
        <v>202889.24</v>
      </c>
      <c r="I143" s="27">
        <v>9281.4699999999993</v>
      </c>
      <c r="J143" s="27">
        <v>0</v>
      </c>
      <c r="K143" s="28">
        <f t="shared" si="75"/>
        <v>4604672.99</v>
      </c>
    </row>
    <row r="144" spans="1:11" x14ac:dyDescent="0.2">
      <c r="A144" s="7" t="s">
        <v>66</v>
      </c>
      <c r="B144" s="27">
        <v>646512.9</v>
      </c>
      <c r="C144" s="27">
        <v>205949.03</v>
      </c>
      <c r="D144" s="27">
        <v>7720.72</v>
      </c>
      <c r="E144" s="27">
        <v>28.64</v>
      </c>
      <c r="F144" s="27">
        <v>10197.5</v>
      </c>
      <c r="G144" s="27">
        <v>234271.64</v>
      </c>
      <c r="H144" s="27">
        <v>21717.03</v>
      </c>
      <c r="I144" s="27">
        <v>1987.94</v>
      </c>
      <c r="J144" s="27">
        <v>0</v>
      </c>
      <c r="K144" s="28">
        <f t="shared" si="75"/>
        <v>1128385.4000000001</v>
      </c>
    </row>
    <row r="145" spans="1:11" x14ac:dyDescent="0.2">
      <c r="A145" s="7" t="s">
        <v>67</v>
      </c>
      <c r="B145" s="27">
        <v>458535.03</v>
      </c>
      <c r="C145" s="27">
        <v>162481.25</v>
      </c>
      <c r="D145" s="27">
        <v>5633.8</v>
      </c>
      <c r="E145" s="27">
        <v>20.9</v>
      </c>
      <c r="F145" s="27">
        <v>4864.84</v>
      </c>
      <c r="G145" s="27">
        <v>166155.63</v>
      </c>
      <c r="H145" s="27">
        <v>10360.379999999999</v>
      </c>
      <c r="I145" s="27">
        <v>1450.59</v>
      </c>
      <c r="J145" s="27">
        <v>0</v>
      </c>
      <c r="K145" s="28">
        <f t="shared" si="75"/>
        <v>809502.42</v>
      </c>
    </row>
    <row r="146" spans="1:11" x14ac:dyDescent="0.2">
      <c r="A146" s="7" t="s">
        <v>68</v>
      </c>
      <c r="B146" s="27">
        <v>876975.16</v>
      </c>
      <c r="C146" s="27">
        <v>251718.27</v>
      </c>
      <c r="D146" s="27">
        <v>11477.79</v>
      </c>
      <c r="E146" s="27">
        <v>42.58</v>
      </c>
      <c r="F146" s="27">
        <v>16609.48</v>
      </c>
      <c r="G146" s="27">
        <v>317782.38</v>
      </c>
      <c r="H146" s="27">
        <v>35372.26</v>
      </c>
      <c r="I146" s="27">
        <v>2955.31</v>
      </c>
      <c r="J146" s="27">
        <v>0</v>
      </c>
      <c r="K146" s="28">
        <f t="shared" si="75"/>
        <v>1512933.2300000002</v>
      </c>
    </row>
    <row r="147" spans="1:11" x14ac:dyDescent="0.2">
      <c r="A147" s="7" t="s">
        <v>69</v>
      </c>
      <c r="B147" s="27">
        <v>999474.17</v>
      </c>
      <c r="C147" s="27">
        <v>289709.84000000003</v>
      </c>
      <c r="D147" s="27">
        <v>12008.4</v>
      </c>
      <c r="E147" s="27">
        <v>44.55</v>
      </c>
      <c r="F147" s="27">
        <v>19569.330000000002</v>
      </c>
      <c r="G147" s="27">
        <v>362171.35</v>
      </c>
      <c r="H147" s="27">
        <v>41675.69</v>
      </c>
      <c r="I147" s="27">
        <v>3091.93</v>
      </c>
      <c r="J147" s="27">
        <v>0</v>
      </c>
      <c r="K147" s="28">
        <f t="shared" si="75"/>
        <v>1727745.26</v>
      </c>
    </row>
    <row r="148" spans="1:11" x14ac:dyDescent="0.2">
      <c r="A148" s="7" t="s">
        <v>70</v>
      </c>
      <c r="B148" s="27">
        <v>395450.68</v>
      </c>
      <c r="C148" s="27">
        <v>100703.37</v>
      </c>
      <c r="D148" s="27">
        <v>13515.25</v>
      </c>
      <c r="E148" s="27">
        <v>50.14</v>
      </c>
      <c r="F148" s="27">
        <v>1271.98</v>
      </c>
      <c r="G148" s="27">
        <v>143296.26999999999</v>
      </c>
      <c r="H148" s="27">
        <v>2708.87</v>
      </c>
      <c r="I148" s="27">
        <v>3479.91</v>
      </c>
      <c r="J148" s="27">
        <v>0</v>
      </c>
      <c r="K148" s="28">
        <f t="shared" si="75"/>
        <v>660476.47</v>
      </c>
    </row>
    <row r="149" spans="1:11" x14ac:dyDescent="0.2">
      <c r="A149" s="7" t="s">
        <v>71</v>
      </c>
      <c r="B149" s="27">
        <v>1162366.23</v>
      </c>
      <c r="C149" s="27">
        <v>140391.23000000001</v>
      </c>
      <c r="D149" s="27">
        <v>21774.240000000002</v>
      </c>
      <c r="E149" s="27">
        <v>80.77</v>
      </c>
      <c r="F149" s="27">
        <v>41866.199999999997</v>
      </c>
      <c r="G149" s="27">
        <v>421197.23</v>
      </c>
      <c r="H149" s="27">
        <v>89160.06</v>
      </c>
      <c r="I149" s="27">
        <v>5606.44</v>
      </c>
      <c r="J149" s="27">
        <v>0</v>
      </c>
      <c r="K149" s="28">
        <f t="shared" si="75"/>
        <v>1882442.4</v>
      </c>
    </row>
    <row r="150" spans="1:11" x14ac:dyDescent="0.2">
      <c r="A150" s="7" t="s">
        <v>72</v>
      </c>
      <c r="B150" s="27">
        <v>394423.51</v>
      </c>
      <c r="C150" s="27">
        <v>104582.32</v>
      </c>
      <c r="D150" s="27">
        <v>13329.28</v>
      </c>
      <c r="E150" s="27">
        <v>49.45</v>
      </c>
      <c r="F150" s="27">
        <v>853.12</v>
      </c>
      <c r="G150" s="27">
        <v>142924.04999999999</v>
      </c>
      <c r="H150" s="27">
        <v>1816.84</v>
      </c>
      <c r="I150" s="27">
        <v>3432.03</v>
      </c>
      <c r="J150" s="27">
        <v>0</v>
      </c>
      <c r="K150" s="28">
        <f t="shared" si="75"/>
        <v>661410.6</v>
      </c>
    </row>
    <row r="151" spans="1:11" x14ac:dyDescent="0.2">
      <c r="A151" s="7" t="s">
        <v>73</v>
      </c>
      <c r="B151" s="27">
        <v>12545011.300000001</v>
      </c>
      <c r="C151" s="27">
        <v>1401160.09</v>
      </c>
      <c r="D151" s="27">
        <v>260045.06</v>
      </c>
      <c r="E151" s="27">
        <v>964.66</v>
      </c>
      <c r="F151" s="27">
        <v>443386.65</v>
      </c>
      <c r="G151" s="27">
        <v>4545834.04</v>
      </c>
      <c r="H151" s="27">
        <v>944255.3</v>
      </c>
      <c r="I151" s="27">
        <v>66956.55</v>
      </c>
      <c r="J151" s="27">
        <v>6337377</v>
      </c>
      <c r="K151" s="28">
        <f t="shared" si="75"/>
        <v>26544990.650000002</v>
      </c>
    </row>
    <row r="152" spans="1:11" x14ac:dyDescent="0.2">
      <c r="A152" s="7" t="s">
        <v>74</v>
      </c>
      <c r="B152" s="27">
        <v>531324.6</v>
      </c>
      <c r="C152" s="27">
        <v>125991.19</v>
      </c>
      <c r="D152" s="27">
        <v>3220.3</v>
      </c>
      <c r="E152" s="27">
        <v>11.95</v>
      </c>
      <c r="F152" s="27">
        <v>17202.7</v>
      </c>
      <c r="G152" s="27">
        <v>192531.79</v>
      </c>
      <c r="H152" s="27">
        <v>36635.599999999999</v>
      </c>
      <c r="I152" s="27">
        <v>829.16</v>
      </c>
      <c r="J152" s="27">
        <v>0</v>
      </c>
      <c r="K152" s="28">
        <f t="shared" si="75"/>
        <v>907747.29</v>
      </c>
    </row>
    <row r="153" spans="1:11" x14ac:dyDescent="0.2">
      <c r="A153" s="7" t="s">
        <v>75</v>
      </c>
      <c r="B153" s="27">
        <v>475228.89</v>
      </c>
      <c r="C153" s="27">
        <v>167242.49</v>
      </c>
      <c r="D153" s="27">
        <v>5829</v>
      </c>
      <c r="E153" s="27">
        <v>21.62</v>
      </c>
      <c r="F153" s="27">
        <v>5207.3100000000004</v>
      </c>
      <c r="G153" s="27">
        <v>172204.84</v>
      </c>
      <c r="H153" s="27">
        <v>11089.72</v>
      </c>
      <c r="I153" s="27">
        <v>1500.86</v>
      </c>
      <c r="J153" s="27">
        <v>0</v>
      </c>
      <c r="K153" s="28">
        <f t="shared" si="75"/>
        <v>838324.73</v>
      </c>
    </row>
    <row r="154" spans="1:11" x14ac:dyDescent="0.2">
      <c r="A154" s="7" t="s">
        <v>76</v>
      </c>
      <c r="B154" s="27">
        <v>1447383.46</v>
      </c>
      <c r="C154" s="27">
        <v>306784.93</v>
      </c>
      <c r="D154" s="27">
        <v>19711.46</v>
      </c>
      <c r="E154" s="27">
        <v>73.12</v>
      </c>
      <c r="F154" s="27">
        <v>41358.6</v>
      </c>
      <c r="G154" s="27">
        <v>524476.61</v>
      </c>
      <c r="H154" s="27">
        <v>88079.05</v>
      </c>
      <c r="I154" s="27">
        <v>5075.32</v>
      </c>
      <c r="J154" s="27">
        <v>49074</v>
      </c>
      <c r="K154" s="28">
        <f t="shared" si="75"/>
        <v>2482016.5499999998</v>
      </c>
    </row>
    <row r="155" spans="1:11" x14ac:dyDescent="0.2">
      <c r="A155" s="7" t="s">
        <v>77</v>
      </c>
      <c r="B155" s="27">
        <v>428940.58</v>
      </c>
      <c r="C155" s="27">
        <v>141258.16</v>
      </c>
      <c r="D155" s="27">
        <v>6343.91</v>
      </c>
      <c r="E155" s="27">
        <v>23.53</v>
      </c>
      <c r="F155" s="27">
        <v>4977.9799999999996</v>
      </c>
      <c r="G155" s="27">
        <v>155431.72</v>
      </c>
      <c r="H155" s="27">
        <v>10601.33</v>
      </c>
      <c r="I155" s="27">
        <v>1633.43</v>
      </c>
      <c r="J155" s="27">
        <v>0</v>
      </c>
      <c r="K155" s="28">
        <f t="shared" si="75"/>
        <v>749210.64</v>
      </c>
    </row>
    <row r="156" spans="1:11" x14ac:dyDescent="0.2">
      <c r="A156" s="7" t="s">
        <v>78</v>
      </c>
      <c r="B156" s="27">
        <v>485000.11</v>
      </c>
      <c r="C156" s="27">
        <v>166705.79</v>
      </c>
      <c r="D156" s="27">
        <v>4847.12</v>
      </c>
      <c r="E156" s="27">
        <v>17.98</v>
      </c>
      <c r="F156" s="27">
        <v>6901.28</v>
      </c>
      <c r="G156" s="27">
        <v>175745.56</v>
      </c>
      <c r="H156" s="27">
        <v>14697.26</v>
      </c>
      <c r="I156" s="27">
        <v>1248.04</v>
      </c>
      <c r="J156" s="27">
        <v>0</v>
      </c>
      <c r="K156" s="28">
        <f t="shared" si="75"/>
        <v>855163.14000000013</v>
      </c>
    </row>
    <row r="157" spans="1:11" x14ac:dyDescent="0.2">
      <c r="A157" s="7" t="s">
        <v>79</v>
      </c>
      <c r="B157" s="27">
        <v>479027.46</v>
      </c>
      <c r="C157" s="27">
        <v>175227.93</v>
      </c>
      <c r="D157" s="27">
        <v>5150.08</v>
      </c>
      <c r="E157" s="27">
        <v>19.100000000000001</v>
      </c>
      <c r="F157" s="27">
        <v>5042.18</v>
      </c>
      <c r="G157" s="27">
        <v>173581.3</v>
      </c>
      <c r="H157" s="27">
        <v>10738.04</v>
      </c>
      <c r="I157" s="27">
        <v>1326.05</v>
      </c>
      <c r="J157" s="27">
        <v>0</v>
      </c>
      <c r="K157" s="28">
        <f t="shared" si="75"/>
        <v>850112.14000000013</v>
      </c>
    </row>
    <row r="158" spans="1:11" x14ac:dyDescent="0.2">
      <c r="A158" s="7" t="s">
        <v>80</v>
      </c>
      <c r="B158" s="27">
        <v>424159.7</v>
      </c>
      <c r="C158" s="27">
        <v>151486.79</v>
      </c>
      <c r="D158" s="27">
        <v>5995.43</v>
      </c>
      <c r="E158" s="27">
        <v>22.24</v>
      </c>
      <c r="F158" s="27">
        <v>3592.79</v>
      </c>
      <c r="G158" s="27">
        <v>153699.32</v>
      </c>
      <c r="H158" s="27">
        <v>7651.37</v>
      </c>
      <c r="I158" s="27">
        <v>1543.71</v>
      </c>
      <c r="J158" s="27">
        <v>0</v>
      </c>
      <c r="K158" s="28">
        <f t="shared" si="75"/>
        <v>748151.35</v>
      </c>
    </row>
    <row r="159" spans="1:11" x14ac:dyDescent="0.2">
      <c r="A159" s="7" t="s">
        <v>81</v>
      </c>
      <c r="B159" s="27">
        <v>501981.91</v>
      </c>
      <c r="C159" s="27">
        <v>203747.37</v>
      </c>
      <c r="D159" s="27">
        <v>3150.89</v>
      </c>
      <c r="E159" s="27">
        <v>11.69</v>
      </c>
      <c r="F159" s="27">
        <v>4705.8100000000004</v>
      </c>
      <c r="G159" s="27">
        <v>181899.11</v>
      </c>
      <c r="H159" s="27">
        <v>10021.700000000001</v>
      </c>
      <c r="I159" s="27">
        <v>811.29</v>
      </c>
      <c r="J159" s="27">
        <v>0</v>
      </c>
      <c r="K159" s="28">
        <f t="shared" ref="K159:K165" si="76">SUM(B159:J159)</f>
        <v>906329.77</v>
      </c>
    </row>
    <row r="160" spans="1:11" x14ac:dyDescent="0.2">
      <c r="A160" s="7" t="s">
        <v>82</v>
      </c>
      <c r="B160" s="27">
        <v>465659.58</v>
      </c>
      <c r="C160" s="27">
        <v>163471.28</v>
      </c>
      <c r="D160" s="27">
        <v>5488.79</v>
      </c>
      <c r="E160" s="27">
        <v>20.36</v>
      </c>
      <c r="F160" s="27">
        <v>5369.33</v>
      </c>
      <c r="G160" s="27">
        <v>168737.29</v>
      </c>
      <c r="H160" s="27">
        <v>11434.75</v>
      </c>
      <c r="I160" s="27">
        <v>1413.26</v>
      </c>
      <c r="J160" s="27">
        <v>0</v>
      </c>
      <c r="K160" s="28">
        <f t="shared" si="76"/>
        <v>821594.64</v>
      </c>
    </row>
    <row r="161" spans="1:11" x14ac:dyDescent="0.2">
      <c r="A161" s="7" t="s">
        <v>83</v>
      </c>
      <c r="B161" s="27">
        <v>472501.28</v>
      </c>
      <c r="C161" s="27">
        <v>169356.69</v>
      </c>
      <c r="D161" s="27">
        <v>5023.59</v>
      </c>
      <c r="E161" s="27">
        <v>18.64</v>
      </c>
      <c r="F161" s="27">
        <v>5497.79</v>
      </c>
      <c r="G161" s="27">
        <v>171216.46</v>
      </c>
      <c r="H161" s="27">
        <v>11708.32</v>
      </c>
      <c r="I161" s="27">
        <v>1293.48</v>
      </c>
      <c r="J161" s="27">
        <v>0</v>
      </c>
      <c r="K161" s="28">
        <f t="shared" si="76"/>
        <v>836616.24999999988</v>
      </c>
    </row>
    <row r="162" spans="1:11" x14ac:dyDescent="0.2">
      <c r="A162" s="7" t="s">
        <v>84</v>
      </c>
      <c r="B162" s="27">
        <v>1134604.33</v>
      </c>
      <c r="C162" s="27">
        <v>317818.34999999998</v>
      </c>
      <c r="D162" s="27">
        <v>7820.67</v>
      </c>
      <c r="E162" s="27">
        <v>29.01</v>
      </c>
      <c r="F162" s="27">
        <v>29247.02</v>
      </c>
      <c r="G162" s="27">
        <v>411137.38</v>
      </c>
      <c r="H162" s="27">
        <v>62285.72</v>
      </c>
      <c r="I162" s="27">
        <v>2013.67</v>
      </c>
      <c r="J162" s="27">
        <v>0</v>
      </c>
      <c r="K162" s="28">
        <f t="shared" si="76"/>
        <v>1964956.1500000001</v>
      </c>
    </row>
    <row r="163" spans="1:11" x14ac:dyDescent="0.2">
      <c r="A163" s="7" t="s">
        <v>85</v>
      </c>
      <c r="B163" s="27">
        <v>466731.61</v>
      </c>
      <c r="C163" s="27">
        <v>169393.71</v>
      </c>
      <c r="D163" s="27">
        <v>3990.17</v>
      </c>
      <c r="E163" s="27">
        <v>14.8</v>
      </c>
      <c r="F163" s="27">
        <v>6072.63</v>
      </c>
      <c r="G163" s="27">
        <v>169125.75</v>
      </c>
      <c r="H163" s="27">
        <v>12932.54</v>
      </c>
      <c r="I163" s="27">
        <v>1027.3900000000001</v>
      </c>
      <c r="J163" s="27">
        <v>0</v>
      </c>
      <c r="K163" s="28">
        <f t="shared" si="76"/>
        <v>829288.60000000009</v>
      </c>
    </row>
    <row r="164" spans="1:11" x14ac:dyDescent="0.2">
      <c r="A164" s="7" t="s">
        <v>86</v>
      </c>
      <c r="B164" s="27">
        <v>460731.76</v>
      </c>
      <c r="C164" s="27">
        <v>155361.24</v>
      </c>
      <c r="D164" s="27">
        <v>6808.17</v>
      </c>
      <c r="E164" s="27">
        <v>25.26</v>
      </c>
      <c r="F164" s="27">
        <v>4861.7299999999996</v>
      </c>
      <c r="G164" s="27">
        <v>166951.64000000001</v>
      </c>
      <c r="H164" s="27">
        <v>10353.74</v>
      </c>
      <c r="I164" s="27">
        <v>1752.97</v>
      </c>
      <c r="J164" s="27">
        <v>0</v>
      </c>
      <c r="K164" s="28">
        <f t="shared" si="76"/>
        <v>806846.51</v>
      </c>
    </row>
    <row r="165" spans="1:11" ht="13.5" thickBot="1" x14ac:dyDescent="0.25">
      <c r="A165" s="7" t="s">
        <v>87</v>
      </c>
      <c r="B165" s="27">
        <v>767513.57</v>
      </c>
      <c r="C165" s="27">
        <v>215549.87</v>
      </c>
      <c r="D165" s="27">
        <v>6498.9</v>
      </c>
      <c r="E165" s="27">
        <v>24.09</v>
      </c>
      <c r="F165" s="27">
        <v>18557.259999999998</v>
      </c>
      <c r="G165" s="27">
        <v>278117.58</v>
      </c>
      <c r="H165" s="27">
        <v>39520.339999999997</v>
      </c>
      <c r="I165" s="27">
        <v>1673.36</v>
      </c>
      <c r="J165" s="27">
        <v>0</v>
      </c>
      <c r="K165" s="28">
        <f t="shared" si="76"/>
        <v>1327454.9700000002</v>
      </c>
    </row>
    <row r="166" spans="1:11" x14ac:dyDescent="0.2">
      <c r="A166" s="11"/>
      <c r="B166" s="12"/>
      <c r="C166" s="13"/>
      <c r="D166" s="14"/>
      <c r="E166" s="15"/>
      <c r="F166" s="13"/>
      <c r="G166" s="13"/>
      <c r="H166" s="13"/>
      <c r="I166" s="13"/>
      <c r="J166" s="15"/>
      <c r="K166" s="16"/>
    </row>
    <row r="167" spans="1:11" ht="15" x14ac:dyDescent="0.25">
      <c r="A167" s="17" t="s">
        <v>88</v>
      </c>
      <c r="B167" s="18">
        <f>SUM(B94:B165)</f>
        <v>213827690.18999997</v>
      </c>
      <c r="C167" s="18">
        <f t="shared" ref="C167:K167" si="77">SUM(C94:C165)</f>
        <v>32195885</v>
      </c>
      <c r="D167" s="18">
        <f t="shared" si="77"/>
        <v>4071017.1999999997</v>
      </c>
      <c r="E167" s="18">
        <f t="shared" si="77"/>
        <v>15101.72</v>
      </c>
      <c r="F167" s="18">
        <f t="shared" si="77"/>
        <v>6778853.5999999996</v>
      </c>
      <c r="G167" s="18">
        <f t="shared" si="77"/>
        <v>77483006.599999994</v>
      </c>
      <c r="H167" s="18">
        <f t="shared" si="77"/>
        <v>14436538.6</v>
      </c>
      <c r="I167" s="18">
        <f t="shared" si="77"/>
        <v>1048207.8000000003</v>
      </c>
      <c r="J167" s="18">
        <f t="shared" si="77"/>
        <v>59676338</v>
      </c>
      <c r="K167" s="19">
        <f t="shared" si="77"/>
        <v>409532638.7100001</v>
      </c>
    </row>
    <row r="168" spans="1:11" ht="13.5" thickBot="1" x14ac:dyDescent="0.25">
      <c r="A168" s="20"/>
      <c r="B168" s="21"/>
      <c r="C168" s="22"/>
      <c r="D168" s="22"/>
      <c r="E168" s="23"/>
      <c r="F168" s="22"/>
      <c r="G168" s="22"/>
      <c r="H168" s="22"/>
      <c r="I168" s="22"/>
      <c r="J168" s="23"/>
      <c r="K168" s="24"/>
    </row>
    <row r="169" spans="1:11" x14ac:dyDescent="0.2">
      <c r="A169" s="25" t="s">
        <v>89</v>
      </c>
    </row>
    <row r="170" spans="1:11" x14ac:dyDescent="0.2">
      <c r="A170" t="s">
        <v>97</v>
      </c>
    </row>
    <row r="171" spans="1:11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5.75" x14ac:dyDescent="0.25">
      <c r="A172" s="30" t="s">
        <v>0</v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 ht="15.75" x14ac:dyDescent="0.25">
      <c r="A173" s="30" t="s">
        <v>1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 ht="15.75" x14ac:dyDescent="0.25">
      <c r="A174" s="30" t="s">
        <v>2</v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1:11" ht="15" x14ac:dyDescent="0.2">
      <c r="A175" s="31" t="s">
        <v>92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ht="15" x14ac:dyDescent="0.2">
      <c r="A176" s="31" t="s">
        <v>93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ht="13.5" thickBot="1" x14ac:dyDescent="0.25">
      <c r="A177" s="1"/>
      <c r="B177" s="29"/>
      <c r="C177" s="29"/>
      <c r="D177" s="2"/>
      <c r="E177" s="2"/>
      <c r="F177" s="2"/>
      <c r="G177" s="2"/>
      <c r="H177" s="2"/>
      <c r="I177" s="2"/>
      <c r="J177" s="2"/>
      <c r="K177" s="2"/>
    </row>
    <row r="178" spans="1:11" ht="90" thickBot="1" x14ac:dyDescent="0.25">
      <c r="A178" s="3" t="s">
        <v>5</v>
      </c>
      <c r="B178" s="4" t="s">
        <v>6</v>
      </c>
      <c r="C178" s="4" t="s">
        <v>7</v>
      </c>
      <c r="D178" s="4" t="s">
        <v>94</v>
      </c>
      <c r="E178" s="4" t="s">
        <v>95</v>
      </c>
      <c r="F178" s="4" t="s">
        <v>10</v>
      </c>
      <c r="G178" s="4" t="s">
        <v>11</v>
      </c>
      <c r="H178" s="4" t="s">
        <v>12</v>
      </c>
      <c r="I178" s="4" t="s">
        <v>96</v>
      </c>
      <c r="J178" s="5" t="s">
        <v>14</v>
      </c>
      <c r="K178" s="6" t="s">
        <v>15</v>
      </c>
    </row>
    <row r="179" spans="1:11" x14ac:dyDescent="0.2">
      <c r="A179" s="7" t="s">
        <v>16</v>
      </c>
      <c r="B179" s="27">
        <v>-141241.66</v>
      </c>
      <c r="C179" s="27">
        <v>-57350.83</v>
      </c>
      <c r="D179" s="27">
        <v>0</v>
      </c>
      <c r="E179" s="27">
        <v>0</v>
      </c>
      <c r="F179" s="27">
        <v>3133.05</v>
      </c>
      <c r="G179" s="27">
        <f>+'[2]AJUSTE CUATRIMESTRAL '!I8</f>
        <v>0</v>
      </c>
      <c r="H179" s="27">
        <f>+'[2]AJUSTE CUATRIMESTRAL '!J8</f>
        <v>0</v>
      </c>
      <c r="I179" s="27">
        <f>+'[2]AJUSTE CUATRIMESTRAL '!K8</f>
        <v>0</v>
      </c>
      <c r="J179" s="27">
        <f>+'[2]AJUSTE CUATRIMESTRAL '!L8</f>
        <v>0</v>
      </c>
      <c r="K179" s="28">
        <f>SUM(B179:J179)</f>
        <v>-195459.44</v>
      </c>
    </row>
    <row r="180" spans="1:11" x14ac:dyDescent="0.2">
      <c r="A180" s="7" t="s">
        <v>17</v>
      </c>
      <c r="B180" s="27">
        <v>-1385631.23</v>
      </c>
      <c r="C180" s="27">
        <v>-162263.38</v>
      </c>
      <c r="D180" s="27">
        <v>0</v>
      </c>
      <c r="E180" s="27">
        <v>0</v>
      </c>
      <c r="F180" s="27">
        <v>80195.64</v>
      </c>
      <c r="G180" s="27">
        <f>+'[2]AJUSTE CUATRIMESTRAL '!I9</f>
        <v>0</v>
      </c>
      <c r="H180" s="27">
        <f>+'[2]AJUSTE CUATRIMESTRAL '!J9</f>
        <v>0</v>
      </c>
      <c r="I180" s="27">
        <f>+'[2]AJUSTE CUATRIMESTRAL '!K9</f>
        <v>0</v>
      </c>
      <c r="J180" s="27">
        <f>+'[2]AJUSTE CUATRIMESTRAL '!L9</f>
        <v>0</v>
      </c>
      <c r="K180" s="28">
        <f t="shared" ref="K180:K243" si="78">SUM(B180:J180)</f>
        <v>-1467698.97</v>
      </c>
    </row>
    <row r="181" spans="1:11" x14ac:dyDescent="0.2">
      <c r="A181" s="7" t="s">
        <v>18</v>
      </c>
      <c r="B181" s="27">
        <v>-917175.36</v>
      </c>
      <c r="C181" s="27">
        <v>-172627.66</v>
      </c>
      <c r="D181" s="27">
        <v>0</v>
      </c>
      <c r="E181" s="27">
        <v>0</v>
      </c>
      <c r="F181" s="27">
        <v>32562.98</v>
      </c>
      <c r="G181" s="27">
        <f>+'[2]AJUSTE CUATRIMESTRAL '!I10</f>
        <v>0</v>
      </c>
      <c r="H181" s="27">
        <f>+'[2]AJUSTE CUATRIMESTRAL '!J10</f>
        <v>0</v>
      </c>
      <c r="I181" s="27">
        <f>+'[2]AJUSTE CUATRIMESTRAL '!K10</f>
        <v>0</v>
      </c>
      <c r="J181" s="27">
        <f>+'[2]AJUSTE CUATRIMESTRAL '!L10</f>
        <v>0</v>
      </c>
      <c r="K181" s="28">
        <f t="shared" si="78"/>
        <v>-1057240.04</v>
      </c>
    </row>
    <row r="182" spans="1:11" x14ac:dyDescent="0.2">
      <c r="A182" s="7" t="s">
        <v>19</v>
      </c>
      <c r="B182" s="27">
        <v>-249370.4</v>
      </c>
      <c r="C182" s="27">
        <v>-76224.92</v>
      </c>
      <c r="D182" s="27">
        <v>0</v>
      </c>
      <c r="E182" s="27">
        <v>0</v>
      </c>
      <c r="F182" s="27">
        <v>9390.07</v>
      </c>
      <c r="G182" s="27">
        <f>+'[2]AJUSTE CUATRIMESTRAL '!I11</f>
        <v>0</v>
      </c>
      <c r="H182" s="27">
        <f>+'[2]AJUSTE CUATRIMESTRAL '!J11</f>
        <v>0</v>
      </c>
      <c r="I182" s="27">
        <f>+'[2]AJUSTE CUATRIMESTRAL '!K11</f>
        <v>0</v>
      </c>
      <c r="J182" s="27">
        <f>+'[2]AJUSTE CUATRIMESTRAL '!L11</f>
        <v>0</v>
      </c>
      <c r="K182" s="28">
        <f t="shared" si="78"/>
        <v>-316205.25</v>
      </c>
    </row>
    <row r="183" spans="1:11" x14ac:dyDescent="0.2">
      <c r="A183" s="7" t="s">
        <v>20</v>
      </c>
      <c r="B183" s="27">
        <v>-129057.3</v>
      </c>
      <c r="C183" s="27">
        <v>-45442.74</v>
      </c>
      <c r="D183" s="27">
        <v>0</v>
      </c>
      <c r="E183" s="27">
        <v>0</v>
      </c>
      <c r="F183" s="27">
        <v>1921.25</v>
      </c>
      <c r="G183" s="27">
        <f>+'[2]AJUSTE CUATRIMESTRAL '!I12</f>
        <v>0</v>
      </c>
      <c r="H183" s="27">
        <f>+'[2]AJUSTE CUATRIMESTRAL '!J12</f>
        <v>0</v>
      </c>
      <c r="I183" s="27">
        <f>+'[2]AJUSTE CUATRIMESTRAL '!K12</f>
        <v>0</v>
      </c>
      <c r="J183" s="27">
        <f>+'[2]AJUSTE CUATRIMESTRAL '!L12</f>
        <v>0</v>
      </c>
      <c r="K183" s="28">
        <f t="shared" si="78"/>
        <v>-172578.79</v>
      </c>
    </row>
    <row r="184" spans="1:11" x14ac:dyDescent="0.2">
      <c r="A184" s="7" t="s">
        <v>21</v>
      </c>
      <c r="B184" s="27">
        <v>-180902.53</v>
      </c>
      <c r="C184" s="27">
        <v>-77264.11</v>
      </c>
      <c r="D184" s="27">
        <v>0</v>
      </c>
      <c r="E184" s="27">
        <v>0</v>
      </c>
      <c r="F184" s="27">
        <v>4396.62</v>
      </c>
      <c r="G184" s="27">
        <f>+'[2]AJUSTE CUATRIMESTRAL '!I13</f>
        <v>0</v>
      </c>
      <c r="H184" s="27">
        <f>+'[2]AJUSTE CUATRIMESTRAL '!J13</f>
        <v>0</v>
      </c>
      <c r="I184" s="27">
        <f>+'[2]AJUSTE CUATRIMESTRAL '!K13</f>
        <v>0</v>
      </c>
      <c r="J184" s="27">
        <f>+'[2]AJUSTE CUATRIMESTRAL '!L13</f>
        <v>0</v>
      </c>
      <c r="K184" s="28">
        <f t="shared" si="78"/>
        <v>-253770.02000000002</v>
      </c>
    </row>
    <row r="185" spans="1:11" x14ac:dyDescent="0.2">
      <c r="A185" s="7" t="s">
        <v>22</v>
      </c>
      <c r="B185" s="27">
        <v>-115150.08</v>
      </c>
      <c r="C185" s="27">
        <v>-38189.54</v>
      </c>
      <c r="D185" s="27">
        <v>0</v>
      </c>
      <c r="E185" s="27">
        <v>0</v>
      </c>
      <c r="F185" s="27">
        <v>929.57</v>
      </c>
      <c r="G185" s="27">
        <f>+'[2]AJUSTE CUATRIMESTRAL '!I14</f>
        <v>0</v>
      </c>
      <c r="H185" s="27">
        <f>+'[2]AJUSTE CUATRIMESTRAL '!J14</f>
        <v>0</v>
      </c>
      <c r="I185" s="27">
        <f>+'[2]AJUSTE CUATRIMESTRAL '!K14</f>
        <v>0</v>
      </c>
      <c r="J185" s="27">
        <f>+'[2]AJUSTE CUATRIMESTRAL '!L14</f>
        <v>0</v>
      </c>
      <c r="K185" s="28">
        <f t="shared" si="78"/>
        <v>-152410.04999999999</v>
      </c>
    </row>
    <row r="186" spans="1:11" x14ac:dyDescent="0.2">
      <c r="A186" s="7" t="s">
        <v>23</v>
      </c>
      <c r="B186" s="27">
        <v>-120697.21</v>
      </c>
      <c r="C186" s="27">
        <v>-46518.17</v>
      </c>
      <c r="D186" s="27">
        <v>0</v>
      </c>
      <c r="E186" s="27">
        <v>0</v>
      </c>
      <c r="F186" s="27">
        <v>1745.19</v>
      </c>
      <c r="G186" s="27">
        <f>+'[2]AJUSTE CUATRIMESTRAL '!I15</f>
        <v>0</v>
      </c>
      <c r="H186" s="27">
        <f>+'[2]AJUSTE CUATRIMESTRAL '!J15</f>
        <v>0</v>
      </c>
      <c r="I186" s="27">
        <f>+'[2]AJUSTE CUATRIMESTRAL '!K15</f>
        <v>0</v>
      </c>
      <c r="J186" s="27">
        <f>+'[2]AJUSTE CUATRIMESTRAL '!L15</f>
        <v>0</v>
      </c>
      <c r="K186" s="28">
        <f t="shared" si="78"/>
        <v>-165470.19</v>
      </c>
    </row>
    <row r="187" spans="1:11" x14ac:dyDescent="0.2">
      <c r="A187" s="7" t="s">
        <v>24</v>
      </c>
      <c r="B187" s="27">
        <v>-122178.32</v>
      </c>
      <c r="C187" s="27">
        <v>-40014.160000000003</v>
      </c>
      <c r="D187" s="27">
        <v>0</v>
      </c>
      <c r="E187" s="27">
        <v>0</v>
      </c>
      <c r="F187" s="27">
        <v>1220.8699999999999</v>
      </c>
      <c r="G187" s="27">
        <f>+'[2]AJUSTE CUATRIMESTRAL '!I16</f>
        <v>0</v>
      </c>
      <c r="H187" s="27">
        <f>+'[2]AJUSTE CUATRIMESTRAL '!J16</f>
        <v>0</v>
      </c>
      <c r="I187" s="27">
        <f>+'[2]AJUSTE CUATRIMESTRAL '!K16</f>
        <v>0</v>
      </c>
      <c r="J187" s="27">
        <f>+'[2]AJUSTE CUATRIMESTRAL '!L16</f>
        <v>0</v>
      </c>
      <c r="K187" s="28">
        <f t="shared" si="78"/>
        <v>-160971.61000000002</v>
      </c>
    </row>
    <row r="188" spans="1:11" x14ac:dyDescent="0.2">
      <c r="A188" s="7" t="s">
        <v>25</v>
      </c>
      <c r="B188" s="27">
        <v>-126458.52</v>
      </c>
      <c r="C188" s="27">
        <v>-51266.62</v>
      </c>
      <c r="D188" s="27">
        <v>0</v>
      </c>
      <c r="E188" s="27">
        <v>0</v>
      </c>
      <c r="F188" s="27">
        <v>1768.5</v>
      </c>
      <c r="G188" s="27">
        <f>+'[2]AJUSTE CUATRIMESTRAL '!I17</f>
        <v>0</v>
      </c>
      <c r="H188" s="27">
        <f>+'[2]AJUSTE CUATRIMESTRAL '!J17</f>
        <v>0</v>
      </c>
      <c r="I188" s="27">
        <f>+'[2]AJUSTE CUATRIMESTRAL '!K17</f>
        <v>0</v>
      </c>
      <c r="J188" s="27">
        <f>+'[2]AJUSTE CUATRIMESTRAL '!L17</f>
        <v>0</v>
      </c>
      <c r="K188" s="28">
        <f t="shared" si="78"/>
        <v>-175956.64</v>
      </c>
    </row>
    <row r="189" spans="1:11" x14ac:dyDescent="0.2">
      <c r="A189" s="7" t="s">
        <v>26</v>
      </c>
      <c r="B189" s="27">
        <v>-126426.5</v>
      </c>
      <c r="C189" s="27">
        <v>-43504.94</v>
      </c>
      <c r="D189" s="27">
        <v>0</v>
      </c>
      <c r="E189" s="27">
        <v>0</v>
      </c>
      <c r="F189" s="27">
        <v>1936.78</v>
      </c>
      <c r="G189" s="27">
        <f>+'[2]AJUSTE CUATRIMESTRAL '!I18</f>
        <v>0</v>
      </c>
      <c r="H189" s="27">
        <f>+'[2]AJUSTE CUATRIMESTRAL '!J18</f>
        <v>0</v>
      </c>
      <c r="I189" s="27">
        <f>+'[2]AJUSTE CUATRIMESTRAL '!K18</f>
        <v>0</v>
      </c>
      <c r="J189" s="27">
        <f>+'[2]AJUSTE CUATRIMESTRAL '!L18</f>
        <v>0</v>
      </c>
      <c r="K189" s="28">
        <f t="shared" si="78"/>
        <v>-167994.66</v>
      </c>
    </row>
    <row r="190" spans="1:11" x14ac:dyDescent="0.2">
      <c r="A190" s="7" t="s">
        <v>27</v>
      </c>
      <c r="B190" s="27">
        <v>-747806.16</v>
      </c>
      <c r="C190" s="27">
        <v>-154888.66</v>
      </c>
      <c r="D190" s="27">
        <v>0</v>
      </c>
      <c r="E190" s="27">
        <v>0</v>
      </c>
      <c r="F190" s="27">
        <v>27604.49</v>
      </c>
      <c r="G190" s="27">
        <f>+'[2]AJUSTE CUATRIMESTRAL '!I19</f>
        <v>0</v>
      </c>
      <c r="H190" s="27">
        <f>+'[2]AJUSTE CUATRIMESTRAL '!J19</f>
        <v>0</v>
      </c>
      <c r="I190" s="27">
        <f>+'[2]AJUSTE CUATRIMESTRAL '!K19</f>
        <v>0</v>
      </c>
      <c r="J190" s="27">
        <f>+'[2]AJUSTE CUATRIMESTRAL '!L19</f>
        <v>0</v>
      </c>
      <c r="K190" s="28">
        <f t="shared" si="78"/>
        <v>-875090.33000000007</v>
      </c>
    </row>
    <row r="191" spans="1:11" x14ac:dyDescent="0.2">
      <c r="A191" s="7" t="s">
        <v>28</v>
      </c>
      <c r="B191" s="27">
        <v>-126045.81</v>
      </c>
      <c r="C191" s="27">
        <v>-44993.34</v>
      </c>
      <c r="D191" s="27">
        <v>0</v>
      </c>
      <c r="E191" s="27">
        <v>0</v>
      </c>
      <c r="F191" s="27">
        <v>1921.25</v>
      </c>
      <c r="G191" s="27">
        <f>+'[2]AJUSTE CUATRIMESTRAL '!I20</f>
        <v>0</v>
      </c>
      <c r="H191" s="27">
        <f>+'[2]AJUSTE CUATRIMESTRAL '!J20</f>
        <v>0</v>
      </c>
      <c r="I191" s="27">
        <f>+'[2]AJUSTE CUATRIMESTRAL '!K20</f>
        <v>0</v>
      </c>
      <c r="J191" s="27">
        <f>+'[2]AJUSTE CUATRIMESTRAL '!L20</f>
        <v>0</v>
      </c>
      <c r="K191" s="28">
        <f t="shared" si="78"/>
        <v>-169117.9</v>
      </c>
    </row>
    <row r="192" spans="1:11" x14ac:dyDescent="0.2">
      <c r="A192" s="7" t="s">
        <v>29</v>
      </c>
      <c r="B192" s="27">
        <v>-180604.93</v>
      </c>
      <c r="C192" s="27">
        <v>-64116.800000000003</v>
      </c>
      <c r="D192" s="27">
        <v>0</v>
      </c>
      <c r="E192" s="27">
        <v>0</v>
      </c>
      <c r="F192" s="27">
        <v>4821.26</v>
      </c>
      <c r="G192" s="27">
        <f>+'[2]AJUSTE CUATRIMESTRAL '!I21</f>
        <v>0</v>
      </c>
      <c r="H192" s="27">
        <f>+'[2]AJUSTE CUATRIMESTRAL '!J21</f>
        <v>0</v>
      </c>
      <c r="I192" s="27">
        <f>+'[2]AJUSTE CUATRIMESTRAL '!K21</f>
        <v>0</v>
      </c>
      <c r="J192" s="27">
        <f>+'[2]AJUSTE CUATRIMESTRAL '!L21</f>
        <v>0</v>
      </c>
      <c r="K192" s="28">
        <f t="shared" si="78"/>
        <v>-239900.46999999997</v>
      </c>
    </row>
    <row r="193" spans="1:11" x14ac:dyDescent="0.2">
      <c r="A193" s="7" t="s">
        <v>30</v>
      </c>
      <c r="B193" s="27">
        <v>-127750.15</v>
      </c>
      <c r="C193" s="27">
        <v>-34533.1</v>
      </c>
      <c r="D193" s="27">
        <v>0</v>
      </c>
      <c r="E193" s="27">
        <v>0</v>
      </c>
      <c r="F193" s="27">
        <v>1782.73</v>
      </c>
      <c r="G193" s="27">
        <f>+'[2]AJUSTE CUATRIMESTRAL '!I22</f>
        <v>0</v>
      </c>
      <c r="H193" s="27">
        <f>+'[2]AJUSTE CUATRIMESTRAL '!J22</f>
        <v>0</v>
      </c>
      <c r="I193" s="27">
        <f>+'[2]AJUSTE CUATRIMESTRAL '!K22</f>
        <v>0</v>
      </c>
      <c r="J193" s="27">
        <f>+'[2]AJUSTE CUATRIMESTRAL '!L22</f>
        <v>0</v>
      </c>
      <c r="K193" s="28">
        <f t="shared" si="78"/>
        <v>-160500.51999999999</v>
      </c>
    </row>
    <row r="194" spans="1:11" x14ac:dyDescent="0.2">
      <c r="A194" s="7" t="s">
        <v>31</v>
      </c>
      <c r="B194" s="27">
        <v>-534175.26</v>
      </c>
      <c r="C194" s="27">
        <v>-74637.67</v>
      </c>
      <c r="D194" s="27">
        <v>0</v>
      </c>
      <c r="E194" s="27">
        <v>0</v>
      </c>
      <c r="F194" s="27">
        <v>28240.15</v>
      </c>
      <c r="G194" s="27">
        <f>+'[2]AJUSTE CUATRIMESTRAL '!I23</f>
        <v>0</v>
      </c>
      <c r="H194" s="27">
        <f>+'[2]AJUSTE CUATRIMESTRAL '!J23</f>
        <v>0</v>
      </c>
      <c r="I194" s="27">
        <f>+'[2]AJUSTE CUATRIMESTRAL '!K23</f>
        <v>0</v>
      </c>
      <c r="J194" s="27">
        <f>+'[2]AJUSTE CUATRIMESTRAL '!L23</f>
        <v>0</v>
      </c>
      <c r="K194" s="28">
        <f t="shared" si="78"/>
        <v>-580572.78</v>
      </c>
    </row>
    <row r="195" spans="1:11" x14ac:dyDescent="0.2">
      <c r="A195" s="7" t="s">
        <v>32</v>
      </c>
      <c r="B195" s="27">
        <v>-244620.59</v>
      </c>
      <c r="C195" s="27">
        <v>-77062.759999999995</v>
      </c>
      <c r="D195" s="27">
        <v>0</v>
      </c>
      <c r="E195" s="27">
        <v>0</v>
      </c>
      <c r="F195" s="27">
        <v>7420.91</v>
      </c>
      <c r="G195" s="27">
        <f>+'[2]AJUSTE CUATRIMESTRAL '!I24</f>
        <v>0</v>
      </c>
      <c r="H195" s="27">
        <f>+'[2]AJUSTE CUATRIMESTRAL '!J24</f>
        <v>0</v>
      </c>
      <c r="I195" s="27">
        <f>+'[2]AJUSTE CUATRIMESTRAL '!K24</f>
        <v>0</v>
      </c>
      <c r="J195" s="27">
        <f>+'[2]AJUSTE CUATRIMESTRAL '!L24</f>
        <v>0</v>
      </c>
      <c r="K195" s="28">
        <f t="shared" si="78"/>
        <v>-314262.44</v>
      </c>
    </row>
    <row r="196" spans="1:11" x14ac:dyDescent="0.2">
      <c r="A196" s="7" t="s">
        <v>33</v>
      </c>
      <c r="B196" s="27">
        <v>-1803416.51</v>
      </c>
      <c r="C196" s="27">
        <v>-272689.88</v>
      </c>
      <c r="D196" s="27">
        <v>0</v>
      </c>
      <c r="E196" s="27">
        <v>0</v>
      </c>
      <c r="F196" s="27">
        <v>89998.7</v>
      </c>
      <c r="G196" s="27">
        <f>+'[2]AJUSTE CUATRIMESTRAL '!I25</f>
        <v>0</v>
      </c>
      <c r="H196" s="27">
        <f>+'[2]AJUSTE CUATRIMESTRAL '!J25</f>
        <v>0</v>
      </c>
      <c r="I196" s="27">
        <f>+'[2]AJUSTE CUATRIMESTRAL '!K25</f>
        <v>0</v>
      </c>
      <c r="J196" s="27">
        <f>+'[2]AJUSTE CUATRIMESTRAL '!L25</f>
        <v>0</v>
      </c>
      <c r="K196" s="28">
        <f t="shared" si="78"/>
        <v>-1986107.6900000002</v>
      </c>
    </row>
    <row r="197" spans="1:11" x14ac:dyDescent="0.2">
      <c r="A197" s="7" t="s">
        <v>34</v>
      </c>
      <c r="B197" s="27">
        <v>-8942006.3200000003</v>
      </c>
      <c r="C197" s="27">
        <v>-1142390.1100000001</v>
      </c>
      <c r="D197" s="27">
        <v>0</v>
      </c>
      <c r="E197" s="27">
        <v>0</v>
      </c>
      <c r="F197" s="27">
        <v>461269.96</v>
      </c>
      <c r="G197" s="27">
        <f>+'[2]AJUSTE CUATRIMESTRAL '!I26</f>
        <v>0</v>
      </c>
      <c r="H197" s="27">
        <f>+'[2]AJUSTE CUATRIMESTRAL '!J26</f>
        <v>0</v>
      </c>
      <c r="I197" s="27">
        <f>+'[2]AJUSTE CUATRIMESTRAL '!K26</f>
        <v>0</v>
      </c>
      <c r="J197" s="27">
        <f>+'[2]AJUSTE CUATRIMESTRAL '!L26</f>
        <v>0</v>
      </c>
      <c r="K197" s="28">
        <f t="shared" si="78"/>
        <v>-9623126.4699999988</v>
      </c>
    </row>
    <row r="198" spans="1:11" x14ac:dyDescent="0.2">
      <c r="A198" s="7" t="s">
        <v>35</v>
      </c>
      <c r="B198" s="27">
        <v>-1127359.69</v>
      </c>
      <c r="C198" s="27">
        <v>-215805.01</v>
      </c>
      <c r="D198" s="27">
        <v>0</v>
      </c>
      <c r="E198" s="27">
        <v>0</v>
      </c>
      <c r="F198" s="27">
        <v>41507.699999999997</v>
      </c>
      <c r="G198" s="27">
        <f>+'[2]AJUSTE CUATRIMESTRAL '!I27</f>
        <v>0</v>
      </c>
      <c r="H198" s="27">
        <f>+'[2]AJUSTE CUATRIMESTRAL '!J27</f>
        <v>0</v>
      </c>
      <c r="I198" s="27">
        <f>+'[2]AJUSTE CUATRIMESTRAL '!K27</f>
        <v>0</v>
      </c>
      <c r="J198" s="27">
        <f>+'[2]AJUSTE CUATRIMESTRAL '!L27</f>
        <v>0</v>
      </c>
      <c r="K198" s="28">
        <f t="shared" si="78"/>
        <v>-1301657</v>
      </c>
    </row>
    <row r="199" spans="1:11" x14ac:dyDescent="0.2">
      <c r="A199" s="7" t="s">
        <v>36</v>
      </c>
      <c r="B199" s="27">
        <v>-189934.62</v>
      </c>
      <c r="C199" s="27">
        <v>-72704.639999999999</v>
      </c>
      <c r="D199" s="27">
        <v>0</v>
      </c>
      <c r="E199" s="27">
        <v>0</v>
      </c>
      <c r="F199" s="27">
        <v>6452.51</v>
      </c>
      <c r="G199" s="27">
        <f>+'[2]AJUSTE CUATRIMESTRAL '!I28</f>
        <v>0</v>
      </c>
      <c r="H199" s="27">
        <f>+'[2]AJUSTE CUATRIMESTRAL '!J28</f>
        <v>0</v>
      </c>
      <c r="I199" s="27">
        <f>+'[2]AJUSTE CUATRIMESTRAL '!K28</f>
        <v>0</v>
      </c>
      <c r="J199" s="27">
        <f>+'[2]AJUSTE CUATRIMESTRAL '!L28</f>
        <v>0</v>
      </c>
      <c r="K199" s="28">
        <f t="shared" si="78"/>
        <v>-256186.75</v>
      </c>
    </row>
    <row r="200" spans="1:11" x14ac:dyDescent="0.2">
      <c r="A200" s="7" t="s">
        <v>37</v>
      </c>
      <c r="B200" s="27">
        <v>-140541.24</v>
      </c>
      <c r="C200" s="27">
        <v>-56140.44</v>
      </c>
      <c r="D200" s="27">
        <v>0</v>
      </c>
      <c r="E200" s="27">
        <v>0</v>
      </c>
      <c r="F200" s="27">
        <v>2985.46</v>
      </c>
      <c r="G200" s="27">
        <f>+'[2]AJUSTE CUATRIMESTRAL '!I29</f>
        <v>0</v>
      </c>
      <c r="H200" s="27">
        <f>+'[2]AJUSTE CUATRIMESTRAL '!J29</f>
        <v>0</v>
      </c>
      <c r="I200" s="27">
        <f>+'[2]AJUSTE CUATRIMESTRAL '!K29</f>
        <v>0</v>
      </c>
      <c r="J200" s="27">
        <f>+'[2]AJUSTE CUATRIMESTRAL '!L29</f>
        <v>0</v>
      </c>
      <c r="K200" s="28">
        <f t="shared" si="78"/>
        <v>-193696.22</v>
      </c>
    </row>
    <row r="201" spans="1:11" x14ac:dyDescent="0.2">
      <c r="A201" s="7" t="s">
        <v>38</v>
      </c>
      <c r="B201" s="27">
        <v>-116521.64</v>
      </c>
      <c r="C201" s="27">
        <v>-45167.13</v>
      </c>
      <c r="D201" s="27">
        <v>0</v>
      </c>
      <c r="E201" s="27">
        <v>0</v>
      </c>
      <c r="F201" s="27">
        <v>1213.0899999999999</v>
      </c>
      <c r="G201" s="27">
        <f>+'[2]AJUSTE CUATRIMESTRAL '!I30</f>
        <v>0</v>
      </c>
      <c r="H201" s="27">
        <f>+'[2]AJUSTE CUATRIMESTRAL '!J30</f>
        <v>0</v>
      </c>
      <c r="I201" s="27">
        <f>+'[2]AJUSTE CUATRIMESTRAL '!K30</f>
        <v>0</v>
      </c>
      <c r="J201" s="27">
        <f>+'[2]AJUSTE CUATRIMESTRAL '!L30</f>
        <v>0</v>
      </c>
      <c r="K201" s="28">
        <f t="shared" si="78"/>
        <v>-160475.68</v>
      </c>
    </row>
    <row r="202" spans="1:11" x14ac:dyDescent="0.2">
      <c r="A202" s="7" t="s">
        <v>39</v>
      </c>
      <c r="B202" s="27">
        <v>-245957.92</v>
      </c>
      <c r="C202" s="27">
        <v>-84994.79</v>
      </c>
      <c r="D202" s="27">
        <v>0</v>
      </c>
      <c r="E202" s="27">
        <v>0</v>
      </c>
      <c r="F202" s="27">
        <v>8029.39</v>
      </c>
      <c r="G202" s="27">
        <f>+'[2]AJUSTE CUATRIMESTRAL '!I31</f>
        <v>0</v>
      </c>
      <c r="H202" s="27">
        <f>+'[2]AJUSTE CUATRIMESTRAL '!J31</f>
        <v>0</v>
      </c>
      <c r="I202" s="27">
        <f>+'[2]AJUSTE CUATRIMESTRAL '!K31</f>
        <v>0</v>
      </c>
      <c r="J202" s="27">
        <f>+'[2]AJUSTE CUATRIMESTRAL '!L31</f>
        <v>0</v>
      </c>
      <c r="K202" s="28">
        <f t="shared" si="78"/>
        <v>-322923.32</v>
      </c>
    </row>
    <row r="203" spans="1:11" x14ac:dyDescent="0.2">
      <c r="A203" s="7" t="s">
        <v>40</v>
      </c>
      <c r="B203" s="27">
        <v>-115508.61</v>
      </c>
      <c r="C203" s="27">
        <v>-33032.269999999997</v>
      </c>
      <c r="D203" s="27">
        <v>0</v>
      </c>
      <c r="E203" s="27">
        <v>0</v>
      </c>
      <c r="F203" s="27">
        <v>1068.0899999999999</v>
      </c>
      <c r="G203" s="27">
        <f>+'[2]AJUSTE CUATRIMESTRAL '!I32</f>
        <v>0</v>
      </c>
      <c r="H203" s="27">
        <f>+'[2]AJUSTE CUATRIMESTRAL '!J32</f>
        <v>0</v>
      </c>
      <c r="I203" s="27">
        <f>+'[2]AJUSTE CUATRIMESTRAL '!K32</f>
        <v>0</v>
      </c>
      <c r="J203" s="27">
        <f>+'[2]AJUSTE CUATRIMESTRAL '!L32</f>
        <v>0</v>
      </c>
      <c r="K203" s="28">
        <f t="shared" si="78"/>
        <v>-147472.79</v>
      </c>
    </row>
    <row r="204" spans="1:11" x14ac:dyDescent="0.2">
      <c r="A204" s="7" t="s">
        <v>41</v>
      </c>
      <c r="B204" s="27">
        <v>-1374953.57</v>
      </c>
      <c r="C204" s="27">
        <v>-239729.16</v>
      </c>
      <c r="D204" s="27">
        <v>0</v>
      </c>
      <c r="E204" s="27">
        <v>0</v>
      </c>
      <c r="F204" s="27">
        <v>64715.54</v>
      </c>
      <c r="G204" s="27">
        <f>+'[2]AJUSTE CUATRIMESTRAL '!I33</f>
        <v>0</v>
      </c>
      <c r="H204" s="27">
        <f>+'[2]AJUSTE CUATRIMESTRAL '!J33</f>
        <v>0</v>
      </c>
      <c r="I204" s="27">
        <f>+'[2]AJUSTE CUATRIMESTRAL '!K33</f>
        <v>0</v>
      </c>
      <c r="J204" s="27">
        <f>+'[2]AJUSTE CUATRIMESTRAL '!L33</f>
        <v>0</v>
      </c>
      <c r="K204" s="28">
        <f t="shared" si="78"/>
        <v>-1549967.19</v>
      </c>
    </row>
    <row r="205" spans="1:11" x14ac:dyDescent="0.2">
      <c r="A205" s="7" t="s">
        <v>42</v>
      </c>
      <c r="B205" s="27">
        <v>-1540832.21</v>
      </c>
      <c r="C205" s="27">
        <v>-223852.27</v>
      </c>
      <c r="D205" s="27">
        <v>0</v>
      </c>
      <c r="E205" s="27">
        <v>0</v>
      </c>
      <c r="F205" s="27">
        <v>72667.27</v>
      </c>
      <c r="G205" s="27">
        <f>+'[2]AJUSTE CUATRIMESTRAL '!I34</f>
        <v>0</v>
      </c>
      <c r="H205" s="27">
        <f>+'[2]AJUSTE CUATRIMESTRAL '!J34</f>
        <v>0</v>
      </c>
      <c r="I205" s="27">
        <f>+'[2]AJUSTE CUATRIMESTRAL '!K34</f>
        <v>0</v>
      </c>
      <c r="J205" s="27">
        <f>+'[2]AJUSTE CUATRIMESTRAL '!L34</f>
        <v>0</v>
      </c>
      <c r="K205" s="28">
        <f t="shared" si="78"/>
        <v>-1692017.21</v>
      </c>
    </row>
    <row r="206" spans="1:11" x14ac:dyDescent="0.2">
      <c r="A206" s="7" t="s">
        <v>43</v>
      </c>
      <c r="B206" s="27">
        <v>-265833.99</v>
      </c>
      <c r="C206" s="27">
        <v>-87330.69</v>
      </c>
      <c r="D206" s="27">
        <v>0</v>
      </c>
      <c r="E206" s="27">
        <v>0</v>
      </c>
      <c r="F206" s="27">
        <v>10099.549999999999</v>
      </c>
      <c r="G206" s="27">
        <f>+'[2]AJUSTE CUATRIMESTRAL '!I35</f>
        <v>0</v>
      </c>
      <c r="H206" s="27">
        <f>+'[2]AJUSTE CUATRIMESTRAL '!J35</f>
        <v>0</v>
      </c>
      <c r="I206" s="27">
        <f>+'[2]AJUSTE CUATRIMESTRAL '!K35</f>
        <v>0</v>
      </c>
      <c r="J206" s="27">
        <f>+'[2]AJUSTE CUATRIMESTRAL '!L35</f>
        <v>0</v>
      </c>
      <c r="K206" s="28">
        <f t="shared" si="78"/>
        <v>-343065.13</v>
      </c>
    </row>
    <row r="207" spans="1:11" x14ac:dyDescent="0.2">
      <c r="A207" s="7" t="s">
        <v>44</v>
      </c>
      <c r="B207" s="27">
        <v>-381403.89</v>
      </c>
      <c r="C207" s="27">
        <v>-97331.82</v>
      </c>
      <c r="D207" s="27">
        <v>0</v>
      </c>
      <c r="E207" s="27">
        <v>0</v>
      </c>
      <c r="F207" s="27">
        <v>14601.05</v>
      </c>
      <c r="G207" s="27">
        <f>+'[2]AJUSTE CUATRIMESTRAL '!I36</f>
        <v>0</v>
      </c>
      <c r="H207" s="27">
        <f>+'[2]AJUSTE CUATRIMESTRAL '!J36</f>
        <v>0</v>
      </c>
      <c r="I207" s="27">
        <f>+'[2]AJUSTE CUATRIMESTRAL '!K36</f>
        <v>0</v>
      </c>
      <c r="J207" s="27">
        <f>+'[2]AJUSTE CUATRIMESTRAL '!L36</f>
        <v>0</v>
      </c>
      <c r="K207" s="28">
        <f t="shared" si="78"/>
        <v>-464134.66000000003</v>
      </c>
    </row>
    <row r="208" spans="1:11" x14ac:dyDescent="0.2">
      <c r="A208" s="7" t="s">
        <v>45</v>
      </c>
      <c r="B208" s="27">
        <v>-118753.87</v>
      </c>
      <c r="C208" s="27">
        <v>-47584.81</v>
      </c>
      <c r="D208" s="27">
        <v>0</v>
      </c>
      <c r="E208" s="27">
        <v>0</v>
      </c>
      <c r="F208" s="27">
        <v>1598.9</v>
      </c>
      <c r="G208" s="27">
        <f>+'[2]AJUSTE CUATRIMESTRAL '!I37</f>
        <v>0</v>
      </c>
      <c r="H208" s="27">
        <f>+'[2]AJUSTE CUATRIMESTRAL '!J37</f>
        <v>0</v>
      </c>
      <c r="I208" s="27">
        <f>+'[2]AJUSTE CUATRIMESTRAL '!K37</f>
        <v>0</v>
      </c>
      <c r="J208" s="27">
        <f>+'[2]AJUSTE CUATRIMESTRAL '!L37</f>
        <v>0</v>
      </c>
      <c r="K208" s="28">
        <f t="shared" si="78"/>
        <v>-164739.78</v>
      </c>
    </row>
    <row r="209" spans="1:11" x14ac:dyDescent="0.2">
      <c r="A209" s="7" t="s">
        <v>46</v>
      </c>
      <c r="B209" s="27">
        <v>-3495149.79</v>
      </c>
      <c r="C209" s="27">
        <v>-507967.87</v>
      </c>
      <c r="D209" s="27">
        <v>0</v>
      </c>
      <c r="E209" s="27">
        <v>0</v>
      </c>
      <c r="F209" s="27">
        <v>168730.12</v>
      </c>
      <c r="G209" s="27">
        <f>+'[2]AJUSTE CUATRIMESTRAL '!I38</f>
        <v>0</v>
      </c>
      <c r="H209" s="27">
        <f>+'[2]AJUSTE CUATRIMESTRAL '!J38</f>
        <v>0</v>
      </c>
      <c r="I209" s="27">
        <f>+'[2]AJUSTE CUATRIMESTRAL '!K38</f>
        <v>0</v>
      </c>
      <c r="J209" s="27">
        <f>+'[2]AJUSTE CUATRIMESTRAL '!L38</f>
        <v>0</v>
      </c>
      <c r="K209" s="28">
        <f t="shared" si="78"/>
        <v>-3834387.54</v>
      </c>
    </row>
    <row r="210" spans="1:11" x14ac:dyDescent="0.2">
      <c r="A210" s="7" t="s">
        <v>47</v>
      </c>
      <c r="B210" s="27">
        <v>-14173829.210000001</v>
      </c>
      <c r="C210" s="27">
        <v>-1643036.56</v>
      </c>
      <c r="D210" s="27">
        <v>0</v>
      </c>
      <c r="E210" s="27">
        <v>0</v>
      </c>
      <c r="F210" s="27">
        <v>789513.6</v>
      </c>
      <c r="G210" s="27">
        <f>+'[2]AJUSTE CUATRIMESTRAL '!I39</f>
        <v>0</v>
      </c>
      <c r="H210" s="27">
        <f>+'[2]AJUSTE CUATRIMESTRAL '!J39</f>
        <v>0</v>
      </c>
      <c r="I210" s="27">
        <f>+'[2]AJUSTE CUATRIMESTRAL '!K39</f>
        <v>0</v>
      </c>
      <c r="J210" s="27">
        <f>+'[2]AJUSTE CUATRIMESTRAL '!L39</f>
        <v>0</v>
      </c>
      <c r="K210" s="28">
        <f t="shared" si="78"/>
        <v>-15027352.170000002</v>
      </c>
    </row>
    <row r="211" spans="1:11" x14ac:dyDescent="0.2">
      <c r="A211" s="7" t="s">
        <v>48</v>
      </c>
      <c r="B211" s="27">
        <v>-127623.29</v>
      </c>
      <c r="C211" s="27">
        <v>-47373.01</v>
      </c>
      <c r="D211" s="27">
        <v>0</v>
      </c>
      <c r="E211" s="27">
        <v>0</v>
      </c>
      <c r="F211" s="27">
        <v>1484.95</v>
      </c>
      <c r="G211" s="27">
        <f>+'[2]AJUSTE CUATRIMESTRAL '!I40</f>
        <v>0</v>
      </c>
      <c r="H211" s="27">
        <f>+'[2]AJUSTE CUATRIMESTRAL '!J40</f>
        <v>0</v>
      </c>
      <c r="I211" s="27">
        <f>+'[2]AJUSTE CUATRIMESTRAL '!K40</f>
        <v>0</v>
      </c>
      <c r="J211" s="27">
        <f>+'[2]AJUSTE CUATRIMESTRAL '!L40</f>
        <v>0</v>
      </c>
      <c r="K211" s="28">
        <f t="shared" si="78"/>
        <v>-173511.34999999998</v>
      </c>
    </row>
    <row r="212" spans="1:11" x14ac:dyDescent="0.2">
      <c r="A212" s="7" t="s">
        <v>49</v>
      </c>
      <c r="B212" s="27">
        <v>-117630.1</v>
      </c>
      <c r="C212" s="27">
        <v>-38943.42</v>
      </c>
      <c r="D212" s="27">
        <v>0</v>
      </c>
      <c r="E212" s="27">
        <v>0</v>
      </c>
      <c r="F212" s="27">
        <v>1250.6300000000001</v>
      </c>
      <c r="G212" s="27">
        <f>+'[2]AJUSTE CUATRIMESTRAL '!I41</f>
        <v>0</v>
      </c>
      <c r="H212" s="27">
        <f>+'[2]AJUSTE CUATRIMESTRAL '!J41</f>
        <v>0</v>
      </c>
      <c r="I212" s="27">
        <f>+'[2]AJUSTE CUATRIMESTRAL '!K41</f>
        <v>0</v>
      </c>
      <c r="J212" s="27">
        <f>+'[2]AJUSTE CUATRIMESTRAL '!L41</f>
        <v>0</v>
      </c>
      <c r="K212" s="28">
        <f t="shared" si="78"/>
        <v>-155322.89000000001</v>
      </c>
    </row>
    <row r="213" spans="1:11" x14ac:dyDescent="0.2">
      <c r="A213" s="7" t="s">
        <v>50</v>
      </c>
      <c r="B213" s="27">
        <v>-1863543.56</v>
      </c>
      <c r="C213" s="27">
        <v>-262206.44</v>
      </c>
      <c r="D213" s="27">
        <v>0</v>
      </c>
      <c r="E213" s="27">
        <v>0</v>
      </c>
      <c r="F213" s="27">
        <v>98776.41</v>
      </c>
      <c r="G213" s="27">
        <f>+'[2]AJUSTE CUATRIMESTRAL '!I42</f>
        <v>0</v>
      </c>
      <c r="H213" s="27">
        <f>+'[2]AJUSTE CUATRIMESTRAL '!J42</f>
        <v>0</v>
      </c>
      <c r="I213" s="27">
        <f>+'[2]AJUSTE CUATRIMESTRAL '!K42</f>
        <v>0</v>
      </c>
      <c r="J213" s="27">
        <f>+'[2]AJUSTE CUATRIMESTRAL '!L42</f>
        <v>0</v>
      </c>
      <c r="K213" s="28">
        <f t="shared" si="78"/>
        <v>-2026973.59</v>
      </c>
    </row>
    <row r="214" spans="1:11" x14ac:dyDescent="0.2">
      <c r="A214" s="7" t="s">
        <v>51</v>
      </c>
      <c r="B214" s="27">
        <v>-117496.62</v>
      </c>
      <c r="C214" s="27">
        <v>-45766.22</v>
      </c>
      <c r="D214" s="27">
        <v>0</v>
      </c>
      <c r="E214" s="27">
        <v>0</v>
      </c>
      <c r="F214" s="27">
        <v>1478.49</v>
      </c>
      <c r="G214" s="27">
        <f>+'[2]AJUSTE CUATRIMESTRAL '!I43</f>
        <v>0</v>
      </c>
      <c r="H214" s="27">
        <f>+'[2]AJUSTE CUATRIMESTRAL '!J43</f>
        <v>0</v>
      </c>
      <c r="I214" s="27">
        <f>+'[2]AJUSTE CUATRIMESTRAL '!K43</f>
        <v>0</v>
      </c>
      <c r="J214" s="27">
        <f>+'[2]AJUSTE CUATRIMESTRAL '!L43</f>
        <v>0</v>
      </c>
      <c r="K214" s="28">
        <f t="shared" si="78"/>
        <v>-161784.35</v>
      </c>
    </row>
    <row r="215" spans="1:11" x14ac:dyDescent="0.2">
      <c r="A215" s="7" t="s">
        <v>52</v>
      </c>
      <c r="B215" s="27">
        <v>-288868.57</v>
      </c>
      <c r="C215" s="27">
        <v>-76739.23</v>
      </c>
      <c r="D215" s="27">
        <v>0</v>
      </c>
      <c r="E215" s="27">
        <v>0</v>
      </c>
      <c r="F215" s="27">
        <v>12930.94</v>
      </c>
      <c r="G215" s="27">
        <f>+'[2]AJUSTE CUATRIMESTRAL '!I44</f>
        <v>0</v>
      </c>
      <c r="H215" s="27">
        <f>+'[2]AJUSTE CUATRIMESTRAL '!J44</f>
        <v>0</v>
      </c>
      <c r="I215" s="27">
        <f>+'[2]AJUSTE CUATRIMESTRAL '!K44</f>
        <v>0</v>
      </c>
      <c r="J215" s="27">
        <f>+'[2]AJUSTE CUATRIMESTRAL '!L44</f>
        <v>0</v>
      </c>
      <c r="K215" s="28">
        <f t="shared" si="78"/>
        <v>-352676.86</v>
      </c>
    </row>
    <row r="216" spans="1:11" x14ac:dyDescent="0.2">
      <c r="A216" s="7" t="s">
        <v>53</v>
      </c>
      <c r="B216" s="27">
        <v>-689603.09</v>
      </c>
      <c r="C216" s="27">
        <v>-141691.39000000001</v>
      </c>
      <c r="D216" s="27">
        <v>0</v>
      </c>
      <c r="E216" s="27">
        <v>0</v>
      </c>
      <c r="F216" s="27">
        <v>31650.25</v>
      </c>
      <c r="G216" s="27">
        <f>+'[2]AJUSTE CUATRIMESTRAL '!I45</f>
        <v>0</v>
      </c>
      <c r="H216" s="27">
        <f>+'[2]AJUSTE CUATRIMESTRAL '!J45</f>
        <v>0</v>
      </c>
      <c r="I216" s="27">
        <f>+'[2]AJUSTE CUATRIMESTRAL '!K45</f>
        <v>0</v>
      </c>
      <c r="J216" s="27">
        <f>+'[2]AJUSTE CUATRIMESTRAL '!L45</f>
        <v>0</v>
      </c>
      <c r="K216" s="28">
        <f t="shared" si="78"/>
        <v>-799644.23</v>
      </c>
    </row>
    <row r="217" spans="1:11" x14ac:dyDescent="0.2">
      <c r="A217" s="7" t="s">
        <v>54</v>
      </c>
      <c r="B217" s="27">
        <v>-129010.1</v>
      </c>
      <c r="C217" s="27">
        <v>-51166.57</v>
      </c>
      <c r="D217" s="27">
        <v>0</v>
      </c>
      <c r="E217" s="27">
        <v>0</v>
      </c>
      <c r="F217" s="27">
        <v>2050.7199999999998</v>
      </c>
      <c r="G217" s="27">
        <f>+'[2]AJUSTE CUATRIMESTRAL '!I46</f>
        <v>0</v>
      </c>
      <c r="H217" s="27">
        <f>+'[2]AJUSTE CUATRIMESTRAL '!J46</f>
        <v>0</v>
      </c>
      <c r="I217" s="27">
        <f>+'[2]AJUSTE CUATRIMESTRAL '!K46</f>
        <v>0</v>
      </c>
      <c r="J217" s="27">
        <f>+'[2]AJUSTE CUATRIMESTRAL '!L46</f>
        <v>0</v>
      </c>
      <c r="K217" s="28">
        <f t="shared" si="78"/>
        <v>-178125.95</v>
      </c>
    </row>
    <row r="218" spans="1:11" x14ac:dyDescent="0.2">
      <c r="A218" s="7" t="s">
        <v>55</v>
      </c>
      <c r="B218" s="27">
        <v>-197715.55</v>
      </c>
      <c r="C218" s="27">
        <v>-69540.039999999994</v>
      </c>
      <c r="D218" s="27">
        <v>0</v>
      </c>
      <c r="E218" s="27">
        <v>0</v>
      </c>
      <c r="F218" s="27">
        <v>5420.68</v>
      </c>
      <c r="G218" s="27">
        <f>+'[2]AJUSTE CUATRIMESTRAL '!I47</f>
        <v>0</v>
      </c>
      <c r="H218" s="27">
        <f>+'[2]AJUSTE CUATRIMESTRAL '!J47</f>
        <v>0</v>
      </c>
      <c r="I218" s="27">
        <f>+'[2]AJUSTE CUATRIMESTRAL '!K47</f>
        <v>0</v>
      </c>
      <c r="J218" s="27">
        <f>+'[2]AJUSTE CUATRIMESTRAL '!L47</f>
        <v>0</v>
      </c>
      <c r="K218" s="28">
        <f t="shared" si="78"/>
        <v>-261834.90999999997</v>
      </c>
    </row>
    <row r="219" spans="1:11" x14ac:dyDescent="0.2">
      <c r="A219" s="7" t="s">
        <v>56</v>
      </c>
      <c r="B219" s="27">
        <v>-202715.23</v>
      </c>
      <c r="C219" s="27">
        <v>-76761.37</v>
      </c>
      <c r="D219" s="27">
        <v>0</v>
      </c>
      <c r="E219" s="27">
        <v>0</v>
      </c>
      <c r="F219" s="27">
        <v>6952.27</v>
      </c>
      <c r="G219" s="27">
        <f>+'[2]AJUSTE CUATRIMESTRAL '!I48</f>
        <v>0</v>
      </c>
      <c r="H219" s="27">
        <f>+'[2]AJUSTE CUATRIMESTRAL '!J48</f>
        <v>0</v>
      </c>
      <c r="I219" s="27">
        <f>+'[2]AJUSTE CUATRIMESTRAL '!K48</f>
        <v>0</v>
      </c>
      <c r="J219" s="27">
        <f>+'[2]AJUSTE CUATRIMESTRAL '!L48</f>
        <v>0</v>
      </c>
      <c r="K219" s="28">
        <f t="shared" si="78"/>
        <v>-272524.32999999996</v>
      </c>
    </row>
    <row r="220" spans="1:11" x14ac:dyDescent="0.2">
      <c r="A220" s="7" t="s">
        <v>57</v>
      </c>
      <c r="B220" s="27">
        <v>-159301.51999999999</v>
      </c>
      <c r="C220" s="27">
        <v>-49944.14</v>
      </c>
      <c r="D220" s="27">
        <v>0</v>
      </c>
      <c r="E220" s="27">
        <v>0</v>
      </c>
      <c r="F220" s="27">
        <v>2894.82</v>
      </c>
      <c r="G220" s="27">
        <f>+'[2]AJUSTE CUATRIMESTRAL '!I49</f>
        <v>0</v>
      </c>
      <c r="H220" s="27">
        <f>+'[2]AJUSTE CUATRIMESTRAL '!J49</f>
        <v>0</v>
      </c>
      <c r="I220" s="27">
        <f>+'[2]AJUSTE CUATRIMESTRAL '!K49</f>
        <v>0</v>
      </c>
      <c r="J220" s="27">
        <f>+'[2]AJUSTE CUATRIMESTRAL '!L49</f>
        <v>0</v>
      </c>
      <c r="K220" s="28">
        <f t="shared" si="78"/>
        <v>-206350.83999999997</v>
      </c>
    </row>
    <row r="221" spans="1:11" x14ac:dyDescent="0.2">
      <c r="A221" s="7" t="s">
        <v>58</v>
      </c>
      <c r="B221" s="27">
        <v>-631466.84</v>
      </c>
      <c r="C221" s="27">
        <v>-138625.31</v>
      </c>
      <c r="D221" s="27">
        <v>0</v>
      </c>
      <c r="E221" s="27">
        <v>0</v>
      </c>
      <c r="F221" s="27">
        <v>18597.62</v>
      </c>
      <c r="G221" s="27">
        <f>+'[2]AJUSTE CUATRIMESTRAL '!I50</f>
        <v>0</v>
      </c>
      <c r="H221" s="27">
        <f>+'[2]AJUSTE CUATRIMESTRAL '!J50</f>
        <v>0</v>
      </c>
      <c r="I221" s="27">
        <f>+'[2]AJUSTE CUATRIMESTRAL '!K50</f>
        <v>0</v>
      </c>
      <c r="J221" s="27">
        <f>+'[2]AJUSTE CUATRIMESTRAL '!L50</f>
        <v>0</v>
      </c>
      <c r="K221" s="28">
        <f t="shared" si="78"/>
        <v>-751494.52999999991</v>
      </c>
    </row>
    <row r="222" spans="1:11" x14ac:dyDescent="0.2">
      <c r="A222" s="7" t="s">
        <v>59</v>
      </c>
      <c r="B222" s="27">
        <v>-3767919.43</v>
      </c>
      <c r="C222" s="27">
        <v>-554004.4</v>
      </c>
      <c r="D222" s="27">
        <v>0</v>
      </c>
      <c r="E222" s="27">
        <v>0</v>
      </c>
      <c r="F222" s="27">
        <v>182092.16</v>
      </c>
      <c r="G222" s="27">
        <f>+'[2]AJUSTE CUATRIMESTRAL '!I51</f>
        <v>0</v>
      </c>
      <c r="H222" s="27">
        <f>+'[2]AJUSTE CUATRIMESTRAL '!J51</f>
        <v>0</v>
      </c>
      <c r="I222" s="27">
        <f>+'[2]AJUSTE CUATRIMESTRAL '!K51</f>
        <v>0</v>
      </c>
      <c r="J222" s="27">
        <f>+'[2]AJUSTE CUATRIMESTRAL '!L51</f>
        <v>0</v>
      </c>
      <c r="K222" s="28">
        <f t="shared" si="78"/>
        <v>-4139831.67</v>
      </c>
    </row>
    <row r="223" spans="1:11" x14ac:dyDescent="0.2">
      <c r="A223" s="7" t="s">
        <v>60</v>
      </c>
      <c r="B223" s="27">
        <v>-3622102.62</v>
      </c>
      <c r="C223" s="27">
        <v>-414195.8</v>
      </c>
      <c r="D223" s="27">
        <v>0</v>
      </c>
      <c r="E223" s="27">
        <v>0</v>
      </c>
      <c r="F223" s="27">
        <v>206867.84</v>
      </c>
      <c r="G223" s="27">
        <f>+'[2]AJUSTE CUATRIMESTRAL '!I52</f>
        <v>0</v>
      </c>
      <c r="H223" s="27">
        <f>+'[2]AJUSTE CUATRIMESTRAL '!J52</f>
        <v>0</v>
      </c>
      <c r="I223" s="27">
        <f>+'[2]AJUSTE CUATRIMESTRAL '!K52</f>
        <v>0</v>
      </c>
      <c r="J223" s="27">
        <f>+'[2]AJUSTE CUATRIMESTRAL '!L52</f>
        <v>0</v>
      </c>
      <c r="K223" s="28">
        <f t="shared" si="78"/>
        <v>-3829430.58</v>
      </c>
    </row>
    <row r="224" spans="1:11" x14ac:dyDescent="0.2">
      <c r="A224" s="7" t="s">
        <v>61</v>
      </c>
      <c r="B224" s="27">
        <v>-113110.69</v>
      </c>
      <c r="C224" s="27">
        <v>-31399.87</v>
      </c>
      <c r="D224" s="27">
        <v>0</v>
      </c>
      <c r="E224" s="27">
        <v>0</v>
      </c>
      <c r="F224" s="27">
        <v>620.13</v>
      </c>
      <c r="G224" s="27">
        <f>+'[2]AJUSTE CUATRIMESTRAL '!I53</f>
        <v>0</v>
      </c>
      <c r="H224" s="27">
        <f>+'[2]AJUSTE CUATRIMESTRAL '!J53</f>
        <v>0</v>
      </c>
      <c r="I224" s="27">
        <f>+'[2]AJUSTE CUATRIMESTRAL '!K53</f>
        <v>0</v>
      </c>
      <c r="J224" s="27">
        <f>+'[2]AJUSTE CUATRIMESTRAL '!L53</f>
        <v>0</v>
      </c>
      <c r="K224" s="28">
        <f t="shared" si="78"/>
        <v>-143890.43</v>
      </c>
    </row>
    <row r="225" spans="1:11" x14ac:dyDescent="0.2">
      <c r="A225" s="7" t="s">
        <v>62</v>
      </c>
      <c r="B225" s="27">
        <v>-160173.63</v>
      </c>
      <c r="C225" s="27">
        <v>-61566.19</v>
      </c>
      <c r="D225" s="27">
        <v>0</v>
      </c>
      <c r="E225" s="27">
        <v>0</v>
      </c>
      <c r="F225" s="27">
        <v>3665.15</v>
      </c>
      <c r="G225" s="27">
        <f>+'[2]AJUSTE CUATRIMESTRAL '!I54</f>
        <v>0</v>
      </c>
      <c r="H225" s="27">
        <f>+'[2]AJUSTE CUATRIMESTRAL '!J54</f>
        <v>0</v>
      </c>
      <c r="I225" s="27">
        <f>+'[2]AJUSTE CUATRIMESTRAL '!K54</f>
        <v>0</v>
      </c>
      <c r="J225" s="27">
        <f>+'[2]AJUSTE CUATRIMESTRAL '!L54</f>
        <v>0</v>
      </c>
      <c r="K225" s="28">
        <f t="shared" si="78"/>
        <v>-218074.67</v>
      </c>
    </row>
    <row r="226" spans="1:11" x14ac:dyDescent="0.2">
      <c r="A226" s="7" t="s">
        <v>63</v>
      </c>
      <c r="B226" s="27">
        <v>-113419.95</v>
      </c>
      <c r="C226" s="27">
        <v>-33225.300000000003</v>
      </c>
      <c r="D226" s="27">
        <v>0</v>
      </c>
      <c r="E226" s="27">
        <v>0</v>
      </c>
      <c r="F226" s="27">
        <v>520.45000000000005</v>
      </c>
      <c r="G226" s="27">
        <f>+'[2]AJUSTE CUATRIMESTRAL '!I55</f>
        <v>0</v>
      </c>
      <c r="H226" s="27">
        <f>+'[2]AJUSTE CUATRIMESTRAL '!J55</f>
        <v>0</v>
      </c>
      <c r="I226" s="27">
        <f>+'[2]AJUSTE CUATRIMESTRAL '!K55</f>
        <v>0</v>
      </c>
      <c r="J226" s="27">
        <f>+'[2]AJUSTE CUATRIMESTRAL '!L55</f>
        <v>0</v>
      </c>
      <c r="K226" s="28">
        <f t="shared" si="78"/>
        <v>-146124.79999999999</v>
      </c>
    </row>
    <row r="227" spans="1:11" x14ac:dyDescent="0.2">
      <c r="A227" s="7" t="s">
        <v>64</v>
      </c>
      <c r="B227" s="27">
        <v>-282986.33</v>
      </c>
      <c r="C227" s="27">
        <v>-85992.12</v>
      </c>
      <c r="D227" s="27">
        <v>0</v>
      </c>
      <c r="E227" s="27">
        <v>0</v>
      </c>
      <c r="F227" s="27">
        <v>11957.37</v>
      </c>
      <c r="G227" s="27">
        <f>+'[2]AJUSTE CUATRIMESTRAL '!I56</f>
        <v>0</v>
      </c>
      <c r="H227" s="27">
        <f>+'[2]AJUSTE CUATRIMESTRAL '!J56</f>
        <v>0</v>
      </c>
      <c r="I227" s="27">
        <f>+'[2]AJUSTE CUATRIMESTRAL '!K56</f>
        <v>0</v>
      </c>
      <c r="J227" s="27">
        <f>+'[2]AJUSTE CUATRIMESTRAL '!L56</f>
        <v>0</v>
      </c>
      <c r="K227" s="28">
        <f t="shared" si="78"/>
        <v>-357021.08</v>
      </c>
    </row>
    <row r="228" spans="1:11" x14ac:dyDescent="0.2">
      <c r="A228" s="7" t="s">
        <v>65</v>
      </c>
      <c r="B228" s="27">
        <v>-782474.87</v>
      </c>
      <c r="C228" s="27">
        <v>-149656.51</v>
      </c>
      <c r="D228" s="27">
        <v>0</v>
      </c>
      <c r="E228" s="27">
        <v>0</v>
      </c>
      <c r="F228" s="27">
        <v>40337.32</v>
      </c>
      <c r="G228" s="27">
        <f>+'[2]AJUSTE CUATRIMESTRAL '!I57</f>
        <v>0</v>
      </c>
      <c r="H228" s="27">
        <f>+'[2]AJUSTE CUATRIMESTRAL '!J57</f>
        <v>0</v>
      </c>
      <c r="I228" s="27">
        <f>+'[2]AJUSTE CUATRIMESTRAL '!K57</f>
        <v>0</v>
      </c>
      <c r="J228" s="27">
        <f>+'[2]AJUSTE CUATRIMESTRAL '!L57</f>
        <v>0</v>
      </c>
      <c r="K228" s="28">
        <f t="shared" si="78"/>
        <v>-891794.06</v>
      </c>
    </row>
    <row r="229" spans="1:11" x14ac:dyDescent="0.2">
      <c r="A229" s="7" t="s">
        <v>66</v>
      </c>
      <c r="B229" s="27">
        <v>-182359.86</v>
      </c>
      <c r="C229" s="27">
        <v>-63977.51</v>
      </c>
      <c r="D229" s="27">
        <v>0</v>
      </c>
      <c r="E229" s="27">
        <v>0</v>
      </c>
      <c r="F229" s="27">
        <v>4317.66</v>
      </c>
      <c r="G229" s="27">
        <f>+'[2]AJUSTE CUATRIMESTRAL '!I58</f>
        <v>0</v>
      </c>
      <c r="H229" s="27">
        <f>+'[2]AJUSTE CUATRIMESTRAL '!J58</f>
        <v>0</v>
      </c>
      <c r="I229" s="27">
        <f>+'[2]AJUSTE CUATRIMESTRAL '!K58</f>
        <v>0</v>
      </c>
      <c r="J229" s="27">
        <f>+'[2]AJUSTE CUATRIMESTRAL '!L58</f>
        <v>0</v>
      </c>
      <c r="K229" s="28">
        <f t="shared" si="78"/>
        <v>-242019.71</v>
      </c>
    </row>
    <row r="230" spans="1:11" x14ac:dyDescent="0.2">
      <c r="A230" s="7" t="s">
        <v>67</v>
      </c>
      <c r="B230" s="27">
        <v>-129337.53</v>
      </c>
      <c r="C230" s="27">
        <v>-50474.36</v>
      </c>
      <c r="D230" s="27">
        <v>0</v>
      </c>
      <c r="E230" s="27">
        <v>0</v>
      </c>
      <c r="F230" s="27">
        <v>2059.79</v>
      </c>
      <c r="G230" s="27">
        <f>+'[2]AJUSTE CUATRIMESTRAL '!I59</f>
        <v>0</v>
      </c>
      <c r="H230" s="27">
        <f>+'[2]AJUSTE CUATRIMESTRAL '!J59</f>
        <v>0</v>
      </c>
      <c r="I230" s="27">
        <f>+'[2]AJUSTE CUATRIMESTRAL '!K59</f>
        <v>0</v>
      </c>
      <c r="J230" s="27">
        <f>+'[2]AJUSTE CUATRIMESTRAL '!L59</f>
        <v>0</v>
      </c>
      <c r="K230" s="28">
        <f t="shared" si="78"/>
        <v>-177752.1</v>
      </c>
    </row>
    <row r="231" spans="1:11" x14ac:dyDescent="0.2">
      <c r="A231" s="7" t="s">
        <v>68</v>
      </c>
      <c r="B231" s="27">
        <v>-247365.63</v>
      </c>
      <c r="C231" s="27">
        <v>-78195.59</v>
      </c>
      <c r="D231" s="27">
        <v>0</v>
      </c>
      <c r="E231" s="27">
        <v>0</v>
      </c>
      <c r="F231" s="27">
        <v>7032.52</v>
      </c>
      <c r="G231" s="27">
        <f>+'[2]AJUSTE CUATRIMESTRAL '!I60</f>
        <v>0</v>
      </c>
      <c r="H231" s="27">
        <f>+'[2]AJUSTE CUATRIMESTRAL '!J60</f>
        <v>0</v>
      </c>
      <c r="I231" s="27">
        <f>+'[2]AJUSTE CUATRIMESTRAL '!K60</f>
        <v>0</v>
      </c>
      <c r="J231" s="27">
        <f>+'[2]AJUSTE CUATRIMESTRAL '!L60</f>
        <v>0</v>
      </c>
      <c r="K231" s="28">
        <f t="shared" si="78"/>
        <v>-318528.69999999995</v>
      </c>
    </row>
    <row r="232" spans="1:11" x14ac:dyDescent="0.2">
      <c r="A232" s="7" t="s">
        <v>69</v>
      </c>
      <c r="B232" s="27">
        <v>-281918.53999999998</v>
      </c>
      <c r="C232" s="27">
        <v>-89997.57</v>
      </c>
      <c r="D232" s="27">
        <v>0</v>
      </c>
      <c r="E232" s="27">
        <v>0</v>
      </c>
      <c r="F232" s="27">
        <v>8285.73</v>
      </c>
      <c r="G232" s="27">
        <f>+'[2]AJUSTE CUATRIMESTRAL '!I61</f>
        <v>0</v>
      </c>
      <c r="H232" s="27">
        <f>+'[2]AJUSTE CUATRIMESTRAL '!J61</f>
        <v>0</v>
      </c>
      <c r="I232" s="27">
        <f>+'[2]AJUSTE CUATRIMESTRAL '!K61</f>
        <v>0</v>
      </c>
      <c r="J232" s="27">
        <f>+'[2]AJUSTE CUATRIMESTRAL '!L61</f>
        <v>0</v>
      </c>
      <c r="K232" s="28">
        <f t="shared" si="78"/>
        <v>-363630.38</v>
      </c>
    </row>
    <row r="233" spans="1:11" x14ac:dyDescent="0.2">
      <c r="A233" s="7" t="s">
        <v>70</v>
      </c>
      <c r="B233" s="27">
        <v>-111543.54</v>
      </c>
      <c r="C233" s="27">
        <v>-31283.23</v>
      </c>
      <c r="D233" s="27">
        <v>0</v>
      </c>
      <c r="E233" s="27">
        <v>0</v>
      </c>
      <c r="F233" s="27">
        <v>538.55999999999995</v>
      </c>
      <c r="G233" s="27">
        <f>+'[2]AJUSTE CUATRIMESTRAL '!I62</f>
        <v>0</v>
      </c>
      <c r="H233" s="27">
        <f>+'[2]AJUSTE CUATRIMESTRAL '!J62</f>
        <v>0</v>
      </c>
      <c r="I233" s="27">
        <f>+'[2]AJUSTE CUATRIMESTRAL '!K62</f>
        <v>0</v>
      </c>
      <c r="J233" s="27">
        <f>+'[2]AJUSTE CUATRIMESTRAL '!L62</f>
        <v>0</v>
      </c>
      <c r="K233" s="28">
        <f t="shared" si="78"/>
        <v>-142288.21</v>
      </c>
    </row>
    <row r="234" spans="1:11" x14ac:dyDescent="0.2">
      <c r="A234" s="7" t="s">
        <v>71</v>
      </c>
      <c r="B234" s="27">
        <v>-327865</v>
      </c>
      <c r="C234" s="27">
        <v>-43612.15</v>
      </c>
      <c r="D234" s="27">
        <v>0</v>
      </c>
      <c r="E234" s="27">
        <v>0</v>
      </c>
      <c r="F234" s="27">
        <v>17726.310000000001</v>
      </c>
      <c r="G234" s="27">
        <f>+'[2]AJUSTE CUATRIMESTRAL '!I63</f>
        <v>0</v>
      </c>
      <c r="H234" s="27">
        <f>+'[2]AJUSTE CUATRIMESTRAL '!J63</f>
        <v>0</v>
      </c>
      <c r="I234" s="27">
        <f>+'[2]AJUSTE CUATRIMESTRAL '!K63</f>
        <v>0</v>
      </c>
      <c r="J234" s="27">
        <f>+'[2]AJUSTE CUATRIMESTRAL '!L63</f>
        <v>0</v>
      </c>
      <c r="K234" s="28">
        <f t="shared" si="78"/>
        <v>-353750.84</v>
      </c>
    </row>
    <row r="235" spans="1:11" x14ac:dyDescent="0.2">
      <c r="A235" s="7" t="s">
        <v>72</v>
      </c>
      <c r="B235" s="27">
        <v>-111253.8</v>
      </c>
      <c r="C235" s="27">
        <v>-32488.22</v>
      </c>
      <c r="D235" s="27">
        <v>0</v>
      </c>
      <c r="E235" s="27">
        <v>0</v>
      </c>
      <c r="F235" s="27">
        <v>361.21</v>
      </c>
      <c r="G235" s="27">
        <f>+'[2]AJUSTE CUATRIMESTRAL '!I64</f>
        <v>0</v>
      </c>
      <c r="H235" s="27">
        <f>+'[2]AJUSTE CUATRIMESTRAL '!J64</f>
        <v>0</v>
      </c>
      <c r="I235" s="27">
        <f>+'[2]AJUSTE CUATRIMESTRAL '!K64</f>
        <v>0</v>
      </c>
      <c r="J235" s="27">
        <f>+'[2]AJUSTE CUATRIMESTRAL '!L64</f>
        <v>0</v>
      </c>
      <c r="K235" s="28">
        <f t="shared" si="78"/>
        <v>-143380.81000000003</v>
      </c>
    </row>
    <row r="236" spans="1:11" x14ac:dyDescent="0.2">
      <c r="A236" s="7" t="s">
        <v>73</v>
      </c>
      <c r="B236" s="27">
        <v>-3538532.04</v>
      </c>
      <c r="C236" s="27">
        <v>-435266.56</v>
      </c>
      <c r="D236" s="27">
        <v>0</v>
      </c>
      <c r="E236" s="27">
        <v>0</v>
      </c>
      <c r="F236" s="27">
        <v>187731.66</v>
      </c>
      <c r="G236" s="27">
        <f>+'[2]AJUSTE CUATRIMESTRAL '!I65</f>
        <v>0</v>
      </c>
      <c r="H236" s="27">
        <f>+'[2]AJUSTE CUATRIMESTRAL '!J65</f>
        <v>0</v>
      </c>
      <c r="I236" s="27">
        <f>+'[2]AJUSTE CUATRIMESTRAL '!K65</f>
        <v>0</v>
      </c>
      <c r="J236" s="27">
        <f>+'[2]AJUSTE CUATRIMESTRAL '!L65</f>
        <v>0</v>
      </c>
      <c r="K236" s="28">
        <f t="shared" si="78"/>
        <v>-3786066.94</v>
      </c>
    </row>
    <row r="237" spans="1:11" x14ac:dyDescent="0.2">
      <c r="A237" s="7" t="s">
        <v>74</v>
      </c>
      <c r="B237" s="27">
        <v>-149869.07</v>
      </c>
      <c r="C237" s="27">
        <v>-39138.82</v>
      </c>
      <c r="D237" s="27">
        <v>0</v>
      </c>
      <c r="E237" s="27">
        <v>0</v>
      </c>
      <c r="F237" s="27">
        <v>7283.69</v>
      </c>
      <c r="G237" s="27">
        <f>+'[2]AJUSTE CUATRIMESTRAL '!I66</f>
        <v>0</v>
      </c>
      <c r="H237" s="27">
        <f>+'[2]AJUSTE CUATRIMESTRAL '!J66</f>
        <v>0</v>
      </c>
      <c r="I237" s="27">
        <f>+'[2]AJUSTE CUATRIMESTRAL '!K66</f>
        <v>0</v>
      </c>
      <c r="J237" s="27">
        <f>+'[2]AJUSTE CUATRIMESTRAL '!L66</f>
        <v>0</v>
      </c>
      <c r="K237" s="28">
        <f t="shared" si="78"/>
        <v>-181724.2</v>
      </c>
    </row>
    <row r="238" spans="1:11" x14ac:dyDescent="0.2">
      <c r="A238" s="7" t="s">
        <v>75</v>
      </c>
      <c r="B238" s="27">
        <v>-134046.32</v>
      </c>
      <c r="C238" s="27">
        <v>-51953.43</v>
      </c>
      <c r="D238" s="27">
        <v>0</v>
      </c>
      <c r="E238" s="27">
        <v>0</v>
      </c>
      <c r="F238" s="27">
        <v>2204.8000000000002</v>
      </c>
      <c r="G238" s="27">
        <f>+'[2]AJUSTE CUATRIMESTRAL '!I67</f>
        <v>0</v>
      </c>
      <c r="H238" s="27">
        <f>+'[2]AJUSTE CUATRIMESTRAL '!J67</f>
        <v>0</v>
      </c>
      <c r="I238" s="27">
        <f>+'[2]AJUSTE CUATRIMESTRAL '!K67</f>
        <v>0</v>
      </c>
      <c r="J238" s="27">
        <f>+'[2]AJUSTE CUATRIMESTRAL '!L67</f>
        <v>0</v>
      </c>
      <c r="K238" s="28">
        <f t="shared" si="78"/>
        <v>-183794.95</v>
      </c>
    </row>
    <row r="239" spans="1:11" x14ac:dyDescent="0.2">
      <c r="A239" s="7" t="s">
        <v>76</v>
      </c>
      <c r="B239" s="27">
        <v>-408258.92</v>
      </c>
      <c r="C239" s="27">
        <v>-95301.9</v>
      </c>
      <c r="D239" s="27">
        <v>0</v>
      </c>
      <c r="E239" s="27">
        <v>0</v>
      </c>
      <c r="F239" s="27">
        <v>17511.39</v>
      </c>
      <c r="G239" s="27">
        <f>+'[2]AJUSTE CUATRIMESTRAL '!I68</f>
        <v>0</v>
      </c>
      <c r="H239" s="27">
        <f>+'[2]AJUSTE CUATRIMESTRAL '!J68</f>
        <v>0</v>
      </c>
      <c r="I239" s="27">
        <f>+'[2]AJUSTE CUATRIMESTRAL '!K68</f>
        <v>0</v>
      </c>
      <c r="J239" s="27">
        <f>+'[2]AJUSTE CUATRIMESTRAL '!L68</f>
        <v>0</v>
      </c>
      <c r="K239" s="28">
        <f t="shared" si="78"/>
        <v>-486049.42999999993</v>
      </c>
    </row>
    <row r="240" spans="1:11" x14ac:dyDescent="0.2">
      <c r="A240" s="7" t="s">
        <v>77</v>
      </c>
      <c r="B240" s="27">
        <v>-120989.92</v>
      </c>
      <c r="C240" s="27">
        <v>-43881.46</v>
      </c>
      <c r="D240" s="27">
        <v>0</v>
      </c>
      <c r="E240" s="27">
        <v>0</v>
      </c>
      <c r="F240" s="27">
        <v>2107.6999999999998</v>
      </c>
      <c r="G240" s="27">
        <f>+'[2]AJUSTE CUATRIMESTRAL '!I69</f>
        <v>0</v>
      </c>
      <c r="H240" s="27">
        <f>+'[2]AJUSTE CUATRIMESTRAL '!J69</f>
        <v>0</v>
      </c>
      <c r="I240" s="27">
        <f>+'[2]AJUSTE CUATRIMESTRAL '!K69</f>
        <v>0</v>
      </c>
      <c r="J240" s="27">
        <f>+'[2]AJUSTE CUATRIMESTRAL '!L69</f>
        <v>0</v>
      </c>
      <c r="K240" s="28">
        <f t="shared" si="78"/>
        <v>-162763.68</v>
      </c>
    </row>
    <row r="241" spans="1:11" x14ac:dyDescent="0.2">
      <c r="A241" s="7" t="s">
        <v>78</v>
      </c>
      <c r="B241" s="27">
        <v>-136802.46</v>
      </c>
      <c r="C241" s="27">
        <v>-51786.7</v>
      </c>
      <c r="D241" s="27">
        <v>0</v>
      </c>
      <c r="E241" s="27">
        <v>0</v>
      </c>
      <c r="F241" s="27">
        <v>2922.03</v>
      </c>
      <c r="G241" s="27">
        <f>+'[2]AJUSTE CUATRIMESTRAL '!I70</f>
        <v>0</v>
      </c>
      <c r="H241" s="27">
        <f>+'[2]AJUSTE CUATRIMESTRAL '!J70</f>
        <v>0</v>
      </c>
      <c r="I241" s="27">
        <f>+'[2]AJUSTE CUATRIMESTRAL '!K70</f>
        <v>0</v>
      </c>
      <c r="J241" s="27">
        <f>+'[2]AJUSTE CUATRIMESTRAL '!L70</f>
        <v>0</v>
      </c>
      <c r="K241" s="28">
        <f t="shared" si="78"/>
        <v>-185667.12999999998</v>
      </c>
    </row>
    <row r="242" spans="1:11" x14ac:dyDescent="0.2">
      <c r="A242" s="7" t="s">
        <v>79</v>
      </c>
      <c r="B242" s="27">
        <v>-135117.78</v>
      </c>
      <c r="C242" s="27">
        <v>-54434.080000000002</v>
      </c>
      <c r="D242" s="27">
        <v>0</v>
      </c>
      <c r="E242" s="27">
        <v>0</v>
      </c>
      <c r="F242" s="27">
        <v>2134.88</v>
      </c>
      <c r="G242" s="27">
        <f>+'[2]AJUSTE CUATRIMESTRAL '!I71</f>
        <v>0</v>
      </c>
      <c r="H242" s="27">
        <f>+'[2]AJUSTE CUATRIMESTRAL '!J71</f>
        <v>0</v>
      </c>
      <c r="I242" s="27">
        <f>+'[2]AJUSTE CUATRIMESTRAL '!K71</f>
        <v>0</v>
      </c>
      <c r="J242" s="27">
        <f>+'[2]AJUSTE CUATRIMESTRAL '!L71</f>
        <v>0</v>
      </c>
      <c r="K242" s="28">
        <f t="shared" si="78"/>
        <v>-187416.97999999998</v>
      </c>
    </row>
    <row r="243" spans="1:11" x14ac:dyDescent="0.2">
      <c r="A243" s="7" t="s">
        <v>80</v>
      </c>
      <c r="B243" s="27">
        <v>-119641.4</v>
      </c>
      <c r="C243" s="27">
        <v>-47058.96</v>
      </c>
      <c r="D243" s="27">
        <v>0</v>
      </c>
      <c r="E243" s="27">
        <v>0</v>
      </c>
      <c r="F243" s="27">
        <v>1521.2</v>
      </c>
      <c r="G243" s="27">
        <f>+'[2]AJUSTE CUATRIMESTRAL '!I72</f>
        <v>0</v>
      </c>
      <c r="H243" s="27">
        <f>+'[2]AJUSTE CUATRIMESTRAL '!J72</f>
        <v>0</v>
      </c>
      <c r="I243" s="27">
        <f>+'[2]AJUSTE CUATRIMESTRAL '!K72</f>
        <v>0</v>
      </c>
      <c r="J243" s="27">
        <f>+'[2]AJUSTE CUATRIMESTRAL '!L72</f>
        <v>0</v>
      </c>
      <c r="K243" s="28">
        <f t="shared" si="78"/>
        <v>-165179.15999999997</v>
      </c>
    </row>
    <row r="244" spans="1:11" x14ac:dyDescent="0.2">
      <c r="A244" s="7" t="s">
        <v>81</v>
      </c>
      <c r="B244" s="27">
        <v>-141592.47</v>
      </c>
      <c r="C244" s="27">
        <v>-63293.56</v>
      </c>
      <c r="D244" s="27">
        <v>0</v>
      </c>
      <c r="E244" s="27">
        <v>0</v>
      </c>
      <c r="F244" s="27">
        <v>1992.46</v>
      </c>
      <c r="G244" s="27">
        <f>+'[2]AJUSTE CUATRIMESTRAL '!I73</f>
        <v>0</v>
      </c>
      <c r="H244" s="27">
        <f>+'[2]AJUSTE CUATRIMESTRAL '!J73</f>
        <v>0</v>
      </c>
      <c r="I244" s="27">
        <f>+'[2]AJUSTE CUATRIMESTRAL '!K73</f>
        <v>0</v>
      </c>
      <c r="J244" s="27">
        <f>+'[2]AJUSTE CUATRIMESTRAL '!L73</f>
        <v>0</v>
      </c>
      <c r="K244" s="28">
        <f t="shared" ref="K244:K250" si="79">SUM(B244:J244)</f>
        <v>-202893.57</v>
      </c>
    </row>
    <row r="245" spans="1:11" x14ac:dyDescent="0.2">
      <c r="A245" s="7" t="s">
        <v>82</v>
      </c>
      <c r="B245" s="27">
        <v>-131347.14000000001</v>
      </c>
      <c r="C245" s="27">
        <v>-50781.91</v>
      </c>
      <c r="D245" s="27">
        <v>0</v>
      </c>
      <c r="E245" s="27">
        <v>0</v>
      </c>
      <c r="F245" s="27">
        <v>2273.39</v>
      </c>
      <c r="G245" s="27">
        <f>+'[2]AJUSTE CUATRIMESTRAL '!I74</f>
        <v>0</v>
      </c>
      <c r="H245" s="27">
        <f>+'[2]AJUSTE CUATRIMESTRAL '!J74</f>
        <v>0</v>
      </c>
      <c r="I245" s="27">
        <f>+'[2]AJUSTE CUATRIMESTRAL '!K74</f>
        <v>0</v>
      </c>
      <c r="J245" s="27">
        <f>+'[2]AJUSTE CUATRIMESTRAL '!L74</f>
        <v>0</v>
      </c>
      <c r="K245" s="28">
        <f t="shared" si="79"/>
        <v>-179855.66</v>
      </c>
    </row>
    <row r="246" spans="1:11" x14ac:dyDescent="0.2">
      <c r="A246" s="7" t="s">
        <v>83</v>
      </c>
      <c r="B246" s="27">
        <v>-133276.95000000001</v>
      </c>
      <c r="C246" s="27">
        <v>-52610.2</v>
      </c>
      <c r="D246" s="27">
        <v>0</v>
      </c>
      <c r="E246" s="27">
        <v>0</v>
      </c>
      <c r="F246" s="27">
        <v>2327.7800000000002</v>
      </c>
      <c r="G246" s="27">
        <f>+'[2]AJUSTE CUATRIMESTRAL '!I75</f>
        <v>0</v>
      </c>
      <c r="H246" s="27">
        <f>+'[2]AJUSTE CUATRIMESTRAL '!J75</f>
        <v>0</v>
      </c>
      <c r="I246" s="27">
        <f>+'[2]AJUSTE CUATRIMESTRAL '!K75</f>
        <v>0</v>
      </c>
      <c r="J246" s="27">
        <f>+'[2]AJUSTE CUATRIMESTRAL '!L75</f>
        <v>0</v>
      </c>
      <c r="K246" s="28">
        <f t="shared" si="79"/>
        <v>-183559.37000000002</v>
      </c>
    </row>
    <row r="247" spans="1:11" x14ac:dyDescent="0.2">
      <c r="A247" s="7" t="s">
        <v>84</v>
      </c>
      <c r="B247" s="27">
        <v>-320034.28999999998</v>
      </c>
      <c r="C247" s="27">
        <v>-98729.41</v>
      </c>
      <c r="D247" s="27">
        <v>0</v>
      </c>
      <c r="E247" s="27">
        <v>0</v>
      </c>
      <c r="F247" s="27">
        <v>12383.31</v>
      </c>
      <c r="G247" s="27">
        <f>+'[2]AJUSTE CUATRIMESTRAL '!I76</f>
        <v>0</v>
      </c>
      <c r="H247" s="27">
        <f>+'[2]AJUSTE CUATRIMESTRAL '!J76</f>
        <v>0</v>
      </c>
      <c r="I247" s="27">
        <f>+'[2]AJUSTE CUATRIMESTRAL '!K76</f>
        <v>0</v>
      </c>
      <c r="J247" s="27">
        <f>+'[2]AJUSTE CUATRIMESTRAL '!L76</f>
        <v>0</v>
      </c>
      <c r="K247" s="28">
        <f t="shared" si="79"/>
        <v>-406380.38999999996</v>
      </c>
    </row>
    <row r="248" spans="1:11" x14ac:dyDescent="0.2">
      <c r="A248" s="7" t="s">
        <v>85</v>
      </c>
      <c r="B248" s="27">
        <v>-131649.51999999999</v>
      </c>
      <c r="C248" s="27">
        <v>-52621.7</v>
      </c>
      <c r="D248" s="27">
        <v>0</v>
      </c>
      <c r="E248" s="27">
        <v>0</v>
      </c>
      <c r="F248" s="27">
        <v>2571.1799999999998</v>
      </c>
      <c r="G248" s="27">
        <f>+'[2]AJUSTE CUATRIMESTRAL '!I77</f>
        <v>0</v>
      </c>
      <c r="H248" s="27">
        <f>+'[2]AJUSTE CUATRIMESTRAL '!J77</f>
        <v>0</v>
      </c>
      <c r="I248" s="27">
        <f>+'[2]AJUSTE CUATRIMESTRAL '!K77</f>
        <v>0</v>
      </c>
      <c r="J248" s="27">
        <f>+'[2]AJUSTE CUATRIMESTRAL '!L77</f>
        <v>0</v>
      </c>
      <c r="K248" s="28">
        <f t="shared" si="79"/>
        <v>-181700.03999999998</v>
      </c>
    </row>
    <row r="249" spans="1:11" x14ac:dyDescent="0.2">
      <c r="A249" s="7" t="s">
        <v>86</v>
      </c>
      <c r="B249" s="27">
        <v>-129957.16</v>
      </c>
      <c r="C249" s="27">
        <v>-48262.54</v>
      </c>
      <c r="D249" s="27">
        <v>0</v>
      </c>
      <c r="E249" s="27">
        <v>0</v>
      </c>
      <c r="F249" s="27">
        <v>2058.4699999999998</v>
      </c>
      <c r="G249" s="27">
        <f>+'[2]AJUSTE CUATRIMESTRAL '!I78</f>
        <v>0</v>
      </c>
      <c r="H249" s="27">
        <f>+'[2]AJUSTE CUATRIMESTRAL '!J78</f>
        <v>0</v>
      </c>
      <c r="I249" s="27">
        <f>+'[2]AJUSTE CUATRIMESTRAL '!K78</f>
        <v>0</v>
      </c>
      <c r="J249" s="27">
        <f>+'[2]AJUSTE CUATRIMESTRAL '!L78</f>
        <v>0</v>
      </c>
      <c r="K249" s="28">
        <f t="shared" si="79"/>
        <v>-176161.23</v>
      </c>
    </row>
    <row r="250" spans="1:11" ht="13.5" thickBot="1" x14ac:dyDescent="0.25">
      <c r="A250" s="7" t="s">
        <v>87</v>
      </c>
      <c r="B250" s="27">
        <v>-216490.18</v>
      </c>
      <c r="C250" s="27">
        <v>-66959.960000000006</v>
      </c>
      <c r="D250" s="27">
        <v>0</v>
      </c>
      <c r="E250" s="27">
        <v>0</v>
      </c>
      <c r="F250" s="27">
        <v>7857.24</v>
      </c>
      <c r="G250" s="27">
        <f>+'[2]AJUSTE CUATRIMESTRAL '!I79</f>
        <v>0</v>
      </c>
      <c r="H250" s="27">
        <f>+'[2]AJUSTE CUATRIMESTRAL '!J79</f>
        <v>0</v>
      </c>
      <c r="I250" s="27">
        <f>+'[2]AJUSTE CUATRIMESTRAL '!K79</f>
        <v>0</v>
      </c>
      <c r="J250" s="27">
        <f>+'[2]AJUSTE CUATRIMESTRAL '!L79</f>
        <v>0</v>
      </c>
      <c r="K250" s="28">
        <f t="shared" si="79"/>
        <v>-275592.90000000002</v>
      </c>
    </row>
    <row r="251" spans="1:11" x14ac:dyDescent="0.2">
      <c r="A251" s="11"/>
      <c r="B251" s="12"/>
      <c r="C251" s="13"/>
      <c r="D251" s="14"/>
      <c r="E251" s="15"/>
      <c r="F251" s="13"/>
      <c r="G251" s="13"/>
      <c r="H251" s="13"/>
      <c r="I251" s="13"/>
      <c r="J251" s="15"/>
      <c r="K251" s="16"/>
    </row>
    <row r="252" spans="1:11" ht="15" x14ac:dyDescent="0.25">
      <c r="A252" s="17" t="s">
        <v>88</v>
      </c>
      <c r="B252" s="18">
        <f>SUM(B179:B250)</f>
        <v>-60313706.600000009</v>
      </c>
      <c r="C252" s="18">
        <f t="shared" ref="C252:K252" si="80">SUM(C179:C250)</f>
        <v>-10001564.000000002</v>
      </c>
      <c r="D252" s="18">
        <f t="shared" si="80"/>
        <v>0</v>
      </c>
      <c r="E252" s="18">
        <f t="shared" si="80"/>
        <v>0</v>
      </c>
      <c r="F252" s="18">
        <f t="shared" si="80"/>
        <v>2870193.4000000008</v>
      </c>
      <c r="G252" s="18">
        <f t="shared" si="80"/>
        <v>0</v>
      </c>
      <c r="H252" s="18">
        <f t="shared" si="80"/>
        <v>0</v>
      </c>
      <c r="I252" s="18">
        <f t="shared" si="80"/>
        <v>0</v>
      </c>
      <c r="J252" s="18">
        <f t="shared" si="80"/>
        <v>0</v>
      </c>
      <c r="K252" s="19">
        <f t="shared" si="80"/>
        <v>-67445077.200000018</v>
      </c>
    </row>
    <row r="253" spans="1:11" ht="13.5" thickBot="1" x14ac:dyDescent="0.25">
      <c r="A253" s="20"/>
      <c r="B253" s="21"/>
      <c r="C253" s="22"/>
      <c r="D253" s="22"/>
      <c r="E253" s="23"/>
      <c r="F253" s="22"/>
      <c r="G253" s="22"/>
      <c r="H253" s="22"/>
      <c r="I253" s="22"/>
      <c r="J253" s="23"/>
      <c r="K253" s="24"/>
    </row>
  </sheetData>
  <mergeCells count="18">
    <mergeCell ref="B6:C6"/>
    <mergeCell ref="A1:K1"/>
    <mergeCell ref="A2:K2"/>
    <mergeCell ref="A3:K3"/>
    <mergeCell ref="A4:K4"/>
    <mergeCell ref="A5:K5"/>
    <mergeCell ref="B177:C177"/>
    <mergeCell ref="A87:K87"/>
    <mergeCell ref="A88:K88"/>
    <mergeCell ref="A89:K89"/>
    <mergeCell ref="A90:K90"/>
    <mergeCell ref="A91:K91"/>
    <mergeCell ref="B92:C92"/>
    <mergeCell ref="A172:K172"/>
    <mergeCell ref="A173:K173"/>
    <mergeCell ref="A174:K174"/>
    <mergeCell ref="A175:K175"/>
    <mergeCell ref="A176:K176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3" fitToHeight="3" orientation="portrait" r:id="rId1"/>
  <headerFooter alignWithMargins="0"/>
  <rowBreaks count="2" manualBreakCount="2">
    <brk id="84" max="10" man="1"/>
    <brk id="1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Y 2DO. AJUSTE 2017</vt:lpstr>
      <vt:lpstr>'NOVIEMBRE Y 2DO. AJUSTE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2017-12-05T16:24:06Z</cp:lastPrinted>
  <dcterms:created xsi:type="dcterms:W3CDTF">2017-11-28T21:26:41Z</dcterms:created>
  <dcterms:modified xsi:type="dcterms:W3CDTF">2018-01-15T20:30:41Z</dcterms:modified>
</cp:coreProperties>
</file>